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<sst xmlns="http://schemas.openxmlformats.org/spreadsheetml/2006/main" count="125" uniqueCount="125">
  <si>
    <t>Fiche technique</t>
  </si>
  <si>
    <t>Nom</t>
  </si>
  <si>
    <t>SAUCE VERTE</t>
  </si>
  <si>
    <t>Code</t>
  </si>
  <si>
    <t>GRO_CDC_203G</t>
  </si>
  <si>
    <t>Classe</t>
  </si>
  <si>
    <t>Sauces collectivité (GRO.SAUCES)</t>
  </si>
  <si>
    <t>Statut</t>
  </si>
  <si>
    <t>publie</t>
  </si>
  <si>
    <t>Verrouillée</t>
  </si>
  <si>
    <t>Oui — Corpus CDC — scission de GRO_CDC_203, Chapitre 11. Réinjecté Ch.14.</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</si>
  <si>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</si>
  <si>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</si>
  <si>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</si>
  <si>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</si>
  <si>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</si>
  <si>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</si>
  <si>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</si>
  <si>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</si>
  <si>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</si>
  <si>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</si>
  <si>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16/09/2026 01:42</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</si>
  <si>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</si>
  <si>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</si>
  <si>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</si>
  <si>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</si>
  <si>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</si>
  <si>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</si>
  <si>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</si>
  <si>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</si>
  <si>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</si>
  <si>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</si>
  <si>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00000047</t>
  </si>
  <si>
    <t>OEUF A3 (PRIX)</t>
  </si>
  <si>
    <t>Produits laitiers</t>
  </si>
  <si>
    <t>EPI-PIMENT-CAYE</t>
  </si>
  <si>
    <t>Piment de Cayenne</t>
  </si>
  <si>
    <t>Épices en poudre et graines</t>
  </si>
  <si>
    <t>kg</t>
  </si>
  <si>
    <t>EPI-POIVRE-NOIR</t>
  </si>
  <si>
    <t>Poivre noir moulu</t>
  </si>
  <si>
    <t>RNME101405</t>
  </si>
  <si>
    <t>Huile de tournesol bidon 5L</t>
  </si>
  <si>
    <t>Assaisonnements et corps gras</t>
  </si>
  <si>
    <t>u</t>
  </si>
  <si>
    <t>RNME101411</t>
  </si>
  <si>
    <t>Moutarde de Dijon seau 5kg</t>
  </si>
  <si>
    <t>RNME101406</t>
  </si>
  <si>
    <t>Vinaigre vin rouge 6° bouteille 1,5L</t>
  </si>
  <si>
    <t>RNM0020160</t>
  </si>
  <si>
    <t>CERFEUIL France botte</t>
  </si>
  <si>
    <t>Légumes</t>
  </si>
  <si>
    <t>bte</t>
  </si>
  <si>
    <t>RNM10350123</t>
  </si>
  <si>
    <t>CRESSON France botte</t>
  </si>
  <si>
    <t>00002070</t>
  </si>
  <si>
    <t>épinards branches portions</t>
  </si>
  <si>
    <t>SEL-FIN</t>
  </si>
  <si>
    <t>Sel fin de cuisine</t>
  </si>
  <si>
    <t>Sels et condiments de base</t>
  </si>
  <si>
    <t>Total</t>
  </si>
  <si>
    <t>Niveau</t>
  </si>
  <si>
    <t>Composant</t>
  </si>
  <si>
    <t>Type</t>
  </si>
  <si>
    <t>Quantité (pour 100 pc)</t>
  </si>
  <si>
    <t>recette</t>
  </si>
  <si>
    <t>Sauces collectivité</t>
  </si>
  <si>
    <t xml:space="preserve">    ↳ SAUCE MAYONNAISE</t>
  </si>
  <si>
    <t>lt</t>
  </si>
  <si>
    <t xml:space="preserve">        ↳ HUILE TOURNESOL (L)</t>
  </si>
  <si>
    <t>Conversions diverses</t>
  </si>
  <si>
    <t xml:space="preserve">            ↳ Huile de tournesol bidon 5L</t>
  </si>
  <si>
    <t>matiere</t>
  </si>
  <si>
    <t xml:space="preserve">        ↳ VINAIGRE VIN ROUGE (L)</t>
  </si>
  <si>
    <t xml:space="preserve">            ↳ Vinaigre vin rouge 6° bouteille 1,5L</t>
  </si>
  <si>
    <t xml:space="preserve">        ↳ Sel fin de cuisine</t>
  </si>
  <si>
    <t xml:space="preserve">        ↳ Poivre noir moulu</t>
  </si>
  <si>
    <t xml:space="preserve">        ↳ Piment de Cayenne</t>
  </si>
  <si>
    <t xml:space="preserve">        ↳ Moutarde de Dijon seau 5kg</t>
  </si>
  <si>
    <t xml:space="preserve">        ↳ JAUNE D'OEUF (P)</t>
  </si>
  <si>
    <t>Conversions oeufs et ovoproduits</t>
  </si>
  <si>
    <t xml:space="preserve">            ↳ JAUNE D'OEUF (ML)</t>
  </si>
  <si>
    <t xml:space="preserve">                ↳ OEUF A3 (PRIX)</t>
  </si>
  <si>
    <t xml:space="preserve">    ↳ CERFEUIL France botte</t>
  </si>
  <si>
    <t xml:space="preserve">    ↳ Colorant Vert Végétal</t>
  </si>
  <si>
    <t>Préparations de base cuisine</t>
  </si>
  <si>
    <t xml:space="preserve">        ↳ épinards branches portions</t>
  </si>
  <si>
    <t xml:space="preserve">        ↳ CRESSON France botte</t>
  </si>
  <si>
    <t>Recette</t>
  </si>
  <si>
    <t>#</t>
  </si>
  <si>
    <t>Verbe</t>
  </si>
  <si>
    <t>Étape</t>
  </si>
  <si>
    <t>Précision technique</t>
  </si>
  <si>
    <t>Durée</t>
  </si>
  <si>
    <t>Hacher finement tous les aromates.</t>
  </si>
  <si>
    <t>Incorporer les aromates hachés à la mayonnaise de base.</t>
  </si>
  <si>
    <t>Rectifier la couleur avec quelques gouttes de colorant (facultatif — alternative : cresson et épinards blanchis).</t>
  </si>
  <si>
    <t>SAUCE MAYONNAISE</t>
  </si>
  <si>
    <t>En deuxième vitesse, incorporer l'huile en filet régulier.</t>
  </si>
  <si>
    <t>En fin de montage de la mayonnaise, ajouter le reste du vinaigre.</t>
  </si>
  <si>
    <t>En troisième vitesse, serrer la mayonnaise pendant 2 minutes.</t>
  </si>
  <si>
    <t>Vérifier l'assaisonnement et la consistance de la sauce.</t>
  </si>
  <si>
    <t>Colorant Vert Végétal</t>
  </si>
  <si>
    <t>ÉPLUCHER</t>
  </si>
  <si>
    <t>Éplucher, équeuter, trier et laver soigneusement les feuilles vertes (épinards, cresson, blettes, persil, cerfeuil, estragon).</t>
  </si>
  <si>
    <t>MIXER</t>
  </si>
  <si>
    <t>Les mixer très finement avec un peu d'eau afin de bien broyer les chloroplastes sphériques (granules à chlorophylle) pour en libérer la chlorophylle.</t>
  </si>
  <si>
    <t>Extraire le jus vert ainsi obtenu en le pressant à l'aide d'une étamine.</t>
  </si>
  <si>
    <t>CHAUFFER</t>
  </si>
  <si>
    <t>70°C — ne pas dépasser</t>
  </si>
  <si>
    <t>ÉGOUTTER</t>
  </si>
  <si>
    <t>+3°C max</t>
  </si>
  <si>
    <t>Fiche technique — SAUCE VERTE</t>
  </si>
  <si>
    <t>SAUCE VERTE  GRO_CDC_203G</t>
  </si>
  <si>
    <t>1.</t>
  </si>
  <si>
    <t>2.</t>
  </si>
  <si>
    <t xml:space="preserve">    SAUCE MAYONNAISE</t>
  </si>
  <si>
    <t>3.</t>
  </si>
  <si>
    <t xml:space="preserve">    Colorant Vert Végétal</t>
  </si>
  <si>
    <t>↳ SAUCE MAYONNAISE  GRO_CDC_203</t>
  </si>
  <si>
    <t xml:space="preserve">    JAUNE D'OEUF (P) (conv.)</t>
  </si>
  <si>
    <t xml:space="preserve">    HUILE TOURNESOL (L) (conv.)</t>
  </si>
  <si>
    <t>4.</t>
  </si>
  <si>
    <t>5.</t>
  </si>
  <si>
    <t>↳ Colorant Vert Végétal  00SAU_REC043</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</si>
</sst>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2.02806825</v>
      </c>
    </row>
    <row r="12">
      <c r="A12" t="s" s="3">
        <v>17</v>
      </c>
      <c r="B12" s="4">
        <v>0.0202806825</v>
      </c>
    </row>
    <row r="13">
      <c r="A13"/>
      <c r="B13"/>
    </row>
    <row r="14">
      <c r="A14" t="s" s="5">
        <v>18</v>
      </c>
      <c r="B14" t="s" s="5">
        <v>15</v>
      </c>
    </row>
    <row r="15">
      <c r="A15" t="s" s="5">
        <v>19</v>
      </c>
      <c r="B15" s="6">
        <v>2.02806825</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100</v>
      </c>
      <c r="C3" t="s" s="10">
        <v>25</v>
      </c>
      <c r="D3"/>
      <c r="E3"/>
      <c r="F3"/>
    </row>
    <row r="4">
      <c r="A4" t="s">
        <v>26</v>
      </c>
      <c r="B4" s="11">
        <f>$B$2*B3</f>
        <v>100</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0.2625</v>
      </c>
      <c r="E7" s="11">
        <f>D7*$B$2</f>
        <v>0.2625</v>
      </c>
      <c r="F7" t="s">
        <v>25</v>
      </c>
      <c r="G7" s="4">
        <f>E7*0.27</f>
        <v>0.070875</v>
      </c>
    </row>
    <row r="8">
      <c r="A8" t="s">
        <v>35</v>
      </c>
      <c r="B8" t="s">
        <v>36</v>
      </c>
      <c r="C8" t="s">
        <v>37</v>
      </c>
      <c r="D8" s="9">
        <v>0.000035</v>
      </c>
      <c r="E8" s="11">
        <f>D8*$B$2</f>
        <v>0.000035</v>
      </c>
      <c r="F8" t="s">
        <v>38</v>
      </c>
      <c r="G8" s="4">
        <f>E8*9.8</f>
        <v>0.000343</v>
      </c>
    </row>
    <row r="9">
      <c r="A9" t="s">
        <v>39</v>
      </c>
      <c r="B9" t="s">
        <v>40</v>
      </c>
      <c r="C9" t="s">
        <v>37</v>
      </c>
      <c r="D9" s="9">
        <v>0.00021</v>
      </c>
      <c r="E9" s="11">
        <f>D9*$B$2</f>
        <v>0.00021</v>
      </c>
      <c r="F9" t="s">
        <v>38</v>
      </c>
      <c r="G9" s="4">
        <f>E9*12.5</f>
        <v>0.002625</v>
      </c>
    </row>
    <row r="10">
      <c r="A10" t="s">
        <v>41</v>
      </c>
      <c r="B10" t="s">
        <v>42</v>
      </c>
      <c r="C10" t="s">
        <v>43</v>
      </c>
      <c r="D10" s="9">
        <v>0.021</v>
      </c>
      <c r="E10" s="11">
        <f>D10*$B$2</f>
        <v>0.021</v>
      </c>
      <c r="F10" t="s">
        <v>44</v>
      </c>
      <c r="G10" s="4">
        <f>E10*20.35</f>
        <v>0.42735</v>
      </c>
    </row>
    <row r="11">
      <c r="A11" t="s">
        <v>45</v>
      </c>
      <c r="B11" t="s">
        <v>46</v>
      </c>
      <c r="C11" t="s">
        <v>43</v>
      </c>
      <c r="D11" s="9">
        <v>0.00315</v>
      </c>
      <c r="E11" s="11">
        <f>D11*$B$2</f>
        <v>0.00315</v>
      </c>
      <c r="F11" t="s">
        <v>38</v>
      </c>
      <c r="G11" s="4">
        <f>E11*3.71</f>
        <v>0.011687</v>
      </c>
    </row>
    <row r="12">
      <c r="A12" t="s">
        <v>47</v>
      </c>
      <c r="B12" t="s">
        <v>48</v>
      </c>
      <c r="C12" t="s">
        <v>43</v>
      </c>
      <c r="D12" s="9">
        <v>0.007</v>
      </c>
      <c r="E12" s="11">
        <f>D12*$B$2</f>
        <v>0.007</v>
      </c>
      <c r="F12" t="s">
        <v>44</v>
      </c>
      <c r="G12" s="4">
        <f>E12*1.79</f>
        <v>0.01253</v>
      </c>
    </row>
    <row r="13">
      <c r="A13" t="s">
        <v>49</v>
      </c>
      <c r="B13" t="s">
        <v>50</v>
      </c>
      <c r="C13" t="s">
        <v>51</v>
      </c>
      <c r="D13" s="9">
        <v>0.25</v>
      </c>
      <c r="E13" s="11">
        <f>D13*$B$2</f>
        <v>0.25</v>
      </c>
      <c r="F13" t="s">
        <v>52</v>
      </c>
      <c r="G13" s="4">
        <f>E13*6</f>
        <v>1.5</v>
      </c>
    </row>
    <row r="14">
      <c r="A14" t="s">
        <v>53</v>
      </c>
      <c r="B14" t="s">
        <v>54</v>
      </c>
      <c r="C14" t="s">
        <v>51</v>
      </c>
      <c r="D14" s="9">
        <v>0.0015</v>
      </c>
      <c r="E14" s="11">
        <f>D14*$B$2</f>
        <v>0.0015</v>
      </c>
      <c r="F14" t="s">
        <v>52</v>
      </c>
      <c r="G14" s="4">
        <f>E14*1.65</f>
        <v>0.002475</v>
      </c>
    </row>
    <row r="15">
      <c r="A15" t="s" s="12">
        <v>55</v>
      </c>
      <c r="B15" t="s">
        <v>56</v>
      </c>
      <c r="C15" t="s">
        <v>51</v>
      </c>
      <c r="D15" s="9">
        <v>0.0035</v>
      </c>
      <c r="E15" s="11">
        <f>D15*$B$2</f>
        <v>0.0035</v>
      </c>
      <c r="F15" t="s">
        <v>25</v>
      </c>
      <c r="G15" s="4">
        <f>E15*0</f>
        <v>0</v>
      </c>
    </row>
    <row r="16">
      <c r="A16" t="s">
        <v>57</v>
      </c>
      <c r="B16" t="s">
        <v>58</v>
      </c>
      <c r="C16" t="s">
        <v>59</v>
      </c>
      <c r="D16" s="9">
        <v>0.000525</v>
      </c>
      <c r="E16" s="11">
        <f>D16*$B$2</f>
        <v>0.000525</v>
      </c>
      <c r="F16" t="s">
        <v>38</v>
      </c>
      <c r="G16" s="4">
        <f>E16*0.35</f>
        <v>0.000184</v>
      </c>
    </row>
    <row r="17">
      <c r="A17"/>
      <c r="B17"/>
      <c r="C17"/>
      <c r="D17"/>
      <c r="E17"/>
      <c r="F17" t="s" s="3">
        <v>60</v>
      </c>
      <c r="G17" s="13">
        <f>SUM(G7:G16)</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8"/>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61</v>
      </c>
      <c r="B1" t="s" s="2">
        <v>62</v>
      </c>
      <c r="C1" t="s" s="2">
        <v>63</v>
      </c>
      <c r="D1" t="s" s="2">
        <v>64</v>
      </c>
      <c r="E1" t="s" s="2">
        <v>30</v>
      </c>
      <c r="F1" t="s" s="2">
        <v>5</v>
      </c>
    </row>
    <row r="2">
      <c r="A2">
        <v>0</v>
      </c>
      <c r="B2" t="s">
        <v>2</v>
      </c>
      <c r="C2" t="s">
        <v>65</v>
      </c>
      <c r="D2" s="11">
        <v>100</v>
      </c>
      <c r="E2" t="s">
        <v>25</v>
      </c>
      <c r="F2" t="s">
        <v>66</v>
      </c>
    </row>
    <row r="3">
      <c r="A3">
        <v>1</v>
      </c>
      <c r="B3" t="s">
        <v>67</v>
      </c>
      <c r="C3" t="s">
        <v>65</v>
      </c>
      <c r="D3" s="11">
        <v>3.5</v>
      </c>
      <c r="E3" t="s">
        <v>68</v>
      </c>
      <c r="F3" t="s">
        <v>66</v>
      </c>
    </row>
    <row r="4">
      <c r="A4">
        <v>2</v>
      </c>
      <c r="B4" t="s">
        <v>69</v>
      </c>
      <c r="C4" t="s">
        <v>65</v>
      </c>
      <c r="D4" s="11">
        <v>0.105</v>
      </c>
      <c r="E4" t="s">
        <v>68</v>
      </c>
      <c r="F4" t="s">
        <v>70</v>
      </c>
    </row>
    <row r="5">
      <c r="A5">
        <v>3</v>
      </c>
      <c r="B5" t="s">
        <v>71</v>
      </c>
      <c r="C5" t="s">
        <v>72</v>
      </c>
      <c r="D5" s="11">
        <v>0.021</v>
      </c>
      <c r="E5" t="s">
        <v>44</v>
      </c>
      <c r="F5" t="s">
        <v>43</v>
      </c>
    </row>
    <row r="6">
      <c r="A6">
        <v>2</v>
      </c>
      <c r="B6" t="s">
        <v>73</v>
      </c>
      <c r="C6" t="s">
        <v>65</v>
      </c>
      <c r="D6" s="11">
        <v>0.011</v>
      </c>
      <c r="E6" t="s">
        <v>68</v>
      </c>
      <c r="F6" t="s">
        <v>70</v>
      </c>
    </row>
    <row r="7">
      <c r="A7">
        <v>3</v>
      </c>
      <c r="B7" t="s">
        <v>74</v>
      </c>
      <c r="C7" t="s">
        <v>72</v>
      </c>
      <c r="D7" s="11">
        <v>0.007</v>
      </c>
      <c r="E7" t="s">
        <v>44</v>
      </c>
      <c r="F7" t="s">
        <v>43</v>
      </c>
    </row>
    <row r="8">
      <c r="A8">
        <v>2</v>
      </c>
      <c r="B8" t="s">
        <v>75</v>
      </c>
      <c r="C8" t="s">
        <v>72</v>
      </c>
      <c r="D8" s="11">
        <v>0.001</v>
      </c>
      <c r="E8" t="s">
        <v>38</v>
      </c>
      <c r="F8" t="s">
        <v>59</v>
      </c>
    </row>
    <row r="9">
      <c r="A9">
        <v>2</v>
      </c>
      <c r="B9" t="s">
        <v>76</v>
      </c>
      <c r="C9" t="s">
        <v>72</v>
      </c>
      <c r="D9" s="11">
        <v>0</v>
      </c>
      <c r="E9" t="s">
        <v>38</v>
      </c>
      <c r="F9" t="s">
        <v>37</v>
      </c>
    </row>
    <row r="10">
      <c r="A10">
        <v>2</v>
      </c>
      <c r="B10" t="s">
        <v>77</v>
      </c>
      <c r="C10" t="s">
        <v>72</v>
      </c>
      <c r="D10" s="11">
        <v>0</v>
      </c>
      <c r="E10" t="s">
        <v>38</v>
      </c>
      <c r="F10" t="s">
        <v>37</v>
      </c>
    </row>
    <row r="11">
      <c r="A11">
        <v>2</v>
      </c>
      <c r="B11" t="s">
        <v>78</v>
      </c>
      <c r="C11" t="s">
        <v>72</v>
      </c>
      <c r="D11" s="11">
        <v>0.003</v>
      </c>
      <c r="E11" t="s">
        <v>38</v>
      </c>
      <c r="F11" t="s">
        <v>43</v>
      </c>
    </row>
    <row r="12">
      <c r="A12">
        <v>2</v>
      </c>
      <c r="B12" t="s">
        <v>79</v>
      </c>
      <c r="C12" t="s">
        <v>65</v>
      </c>
      <c r="D12" s="11">
        <v>0.525</v>
      </c>
      <c r="E12" t="s">
        <v>25</v>
      </c>
      <c r="F12" t="s">
        <v>80</v>
      </c>
    </row>
    <row r="13">
      <c r="A13">
        <v>3</v>
      </c>
      <c r="B13" t="s">
        <v>81</v>
      </c>
      <c r="C13" t="s">
        <v>65</v>
      </c>
      <c r="D13" s="11">
        <v>0.01</v>
      </c>
      <c r="E13" t="s">
        <v>68</v>
      </c>
      <c r="F13" t="s">
        <v>80</v>
      </c>
    </row>
    <row r="14">
      <c r="A14">
        <v>4</v>
      </c>
      <c r="B14" t="s">
        <v>82</v>
      </c>
      <c r="C14" t="s">
        <v>72</v>
      </c>
      <c r="D14" s="11">
        <v>0.263</v>
      </c>
      <c r="E14" t="s">
        <v>25</v>
      </c>
      <c r="F14" t="s">
        <v>34</v>
      </c>
    </row>
    <row r="15">
      <c r="A15">
        <v>1</v>
      </c>
      <c r="B15" t="s">
        <v>83</v>
      </c>
      <c r="C15" t="s">
        <v>72</v>
      </c>
      <c r="D15" s="11">
        <v>0.25</v>
      </c>
      <c r="E15" t="s">
        <v>38</v>
      </c>
      <c r="F15" t="s">
        <v>51</v>
      </c>
    </row>
    <row r="16">
      <c r="A16">
        <v>1</v>
      </c>
      <c r="B16" t="s">
        <v>84</v>
      </c>
      <c r="C16" t="s">
        <v>65</v>
      </c>
      <c r="D16" s="11">
        <v>0.005</v>
      </c>
      <c r="E16" t="s">
        <v>38</v>
      </c>
      <c r="F16" t="s">
        <v>85</v>
      </c>
    </row>
    <row r="17">
      <c r="A17">
        <v>2</v>
      </c>
      <c r="B17" t="s">
        <v>86</v>
      </c>
      <c r="C17" t="s">
        <v>72</v>
      </c>
      <c r="D17" s="11">
        <v>0.003</v>
      </c>
      <c r="E17" t="s">
        <v>38</v>
      </c>
      <c r="F17" t="s">
        <v>51</v>
      </c>
    </row>
    <row r="18">
      <c r="A18">
        <v>2</v>
      </c>
      <c r="B18" t="s">
        <v>87</v>
      </c>
      <c r="C18" t="s">
        <v>72</v>
      </c>
      <c r="D18" s="11">
        <v>0.002</v>
      </c>
      <c r="E18" t="s">
        <v>38</v>
      </c>
      <c r="F18" t="s">
        <v>51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4"/>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88</v>
      </c>
      <c r="B1" t="s" s="2">
        <v>89</v>
      </c>
      <c r="C1" t="s" s="2">
        <v>90</v>
      </c>
      <c r="D1" t="s" s="2">
        <v>91</v>
      </c>
      <c r="E1" t="s" s="2">
        <v>92</v>
      </c>
      <c r="F1" t="s" s="2">
        <v>93</v>
      </c>
    </row>
    <row r="2">
      <c r="A2" t="s">
        <v>2</v>
      </c>
      <c r="B2">
        <v>1</v>
      </c>
      <c r="C2"/>
      <c r="D2" t="s" s="14">
        <v>94</v>
      </c>
      <c r="E2" t="s" s="14"/>
      <c r="F2"/>
    </row>
    <row r="3">
      <c r="A3" t="s">
        <v>2</v>
      </c>
      <c r="B3">
        <v>2</v>
      </c>
      <c r="C3"/>
      <c r="D3" t="s" s="14">
        <v>95</v>
      </c>
      <c r="E3" t="s" s="14"/>
      <c r="F3"/>
    </row>
    <row r="4">
      <c r="A4" t="s">
        <v>2</v>
      </c>
      <c r="B4">
        <v>3</v>
      </c>
      <c r="C4"/>
      <c r="D4" t="s" s="14">
        <v>96</v>
      </c>
      <c r="E4" t="s" s="14"/>
      <c r="F4"/>
    </row>
    <row r="5">
      <c r="A5" t="s">
        <v>97</v>
      </c>
      <c r="B5">
        <v>1</v>
      </c>
      <c r="C5"/>
      <c r="D5" t="inlineStr" s="14">
        <is>
          <t>Dans la cuve du batteur, au fouet, mélanger la moutarde, le sel, le poivre, le poivre de Cayenne, les jaunes d'œufs pasteurisés et un quart du volume du vinaigre.</t>
        </is>
      </c>
      <c r="E5" t="s" s="14"/>
      <c r="F5"/>
    </row>
    <row r="6">
      <c r="A6" t="s">
        <v>97</v>
      </c>
      <c r="B6">
        <v>2</v>
      </c>
      <c r="C6"/>
      <c r="D6" t="s" s="14">
        <v>98</v>
      </c>
      <c r="E6" t="s" s="14"/>
      <c r="F6"/>
    </row>
    <row r="7">
      <c r="A7" t="s">
        <v>97</v>
      </c>
      <c r="B7">
        <v>3</v>
      </c>
      <c r="C7"/>
      <c r="D7" t="s" s="14">
        <v>99</v>
      </c>
      <c r="E7" t="s" s="14"/>
      <c r="F7"/>
    </row>
    <row r="8">
      <c r="A8" t="s">
        <v>97</v>
      </c>
      <c r="B8">
        <v>4</v>
      </c>
      <c r="C8"/>
      <c r="D8" t="s" s="14">
        <v>100</v>
      </c>
      <c r="E8" t="s" s="14"/>
      <c r="F8"/>
    </row>
    <row r="9">
      <c r="A9" t="s">
        <v>97</v>
      </c>
      <c r="B9">
        <v>5</v>
      </c>
      <c r="C9"/>
      <c r="D9" t="s" s="14">
        <v>101</v>
      </c>
      <c r="E9" t="s" s="14"/>
      <c r="F9"/>
    </row>
    <row r="10">
      <c r="A10" t="s">
        <v>102</v>
      </c>
      <c r="B10">
        <v>1</v>
      </c>
      <c r="C10" t="s">
        <v>103</v>
      </c>
      <c r="D10" t="s" s="14">
        <v>104</v>
      </c>
      <c r="E10" t="s" s="14"/>
      <c r="F10"/>
    </row>
    <row r="11">
      <c r="A11" t="s">
        <v>102</v>
      </c>
      <c r="B11">
        <v>2</v>
      </c>
      <c r="C11" t="s">
        <v>105</v>
      </c>
      <c r="D11" t="s" s="14">
        <v>106</v>
      </c>
      <c r="E11" t="s" s="14"/>
      <c r="F11"/>
    </row>
    <row r="12">
      <c r="A12" t="s">
        <v>102</v>
      </c>
      <c r="B12">
        <v>3</v>
      </c>
      <c r="C12"/>
      <c r="D12" t="s" s="14">
        <v>107</v>
      </c>
      <c r="E12" t="s" s="14"/>
      <c r="F12"/>
    </row>
    <row r="13">
      <c r="A13" t="s">
        <v>102</v>
      </c>
      <c r="B13">
        <v>4</v>
      </c>
      <c r="C13" t="s">
        <v>108</v>
      </c>
      <c r="D13" t="inlineStr" s="14">
        <is>
          <t>Chauffer tout doucement le jus jusqu'à la température de 70°C — le liquide se clarifie de lui-même : un gel très vert apparaît à la surface et le reste du liquide devient transparent.</t>
        </is>
      </c>
      <c r="E13" t="s" s="14">
        <v>109</v>
      </c>
      <c r="F13"/>
    </row>
    <row r="14">
      <c r="A14" t="s">
        <v>102</v>
      </c>
      <c r="B14">
        <v>5</v>
      </c>
      <c r="C14" t="s">
        <v>110</v>
      </c>
      <c r="D14" t="inlineStr" s="14">
        <is>
          <t>Égoutter très délicatement le gel sur une étamine ou un linge très propre et humide. Éviter de remuer le liquide pour ne pas redisperser le gel. Utiliser immédiatement ou réserver bien enveloppé à l'abri de l'air en enceinte réfrigérée.</t>
        </is>
      </c>
      <c r="E14" t="s" s="14">
        <v>111</v>
      </c>
      <c r="F14"/>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36"/>
  <cols>
    <col min="1" max="1" width="22" customWidth="1"/>
    <col min="2" max="2" width="52" customWidth="1"/>
    <col min="3" max="3" width="14" customWidth="1"/>
    <col min="4" max="4" width="10" customWidth="1"/>
  </cols>
  <sheetData>
    <row r="1" customHeight="1" ht="24">
      <c r="A1" t="s" s="7">
        <v>112</v>
      </c>
      <c r="B1"/>
      <c r="C1"/>
      <c r="D1"/>
    </row>
    <row r="2">
      <c r="A2" t="str" s="15">
        <f>"GRO_CDC_203G · GRO.SAUCES · référence : "&amp;Besoins!B3&amp;" "&amp;Besoins!C3&amp;" · multiplicateur réglable sur la feuille ""Besoins"""</f>
        <v>GRO_CDC_203G · GRO.SAUCES · référence : 100 pc · multiplicateur réglable sur la feuille </v>
      </c>
      <c r="B2"/>
      <c r="C2"/>
      <c r="D2"/>
    </row>
    <row r="3">
      <c r="A3"/>
      <c r="B3"/>
      <c r="C3"/>
      <c r="D3"/>
    </row>
    <row r="4">
      <c r="A4" t="s" s="16">
        <v>113</v>
      </c>
      <c r="B4"/>
      <c r="C4"/>
      <c r="D4"/>
    </row>
    <row r="5">
      <c r="A5" t="s" s="17">
        <v>114</v>
      </c>
      <c r="B5" t="str" s="14">
        <f>Procedure!D2</f>
        <v>Hacher finement tous les aromates.</v>
      </c>
      <c r="C5"/>
      <c r="D5"/>
    </row>
    <row r="6">
      <c r="A6"/>
      <c r="B6" t="str">
        <f>Besoins!B13</f>
        <v>CERFEUIL France botte</v>
      </c>
      <c r="C6" s="11">
        <f>Besoins!E13</f>
        <v>0.25</v>
      </c>
      <c r="D6" t="str">
        <f>Besoins!F13</f>
        <v>kg</v>
      </c>
    </row>
    <row r="7">
      <c r="A7" t="s" s="17">
        <v>115</v>
      </c>
      <c r="B7" t="str" s="14">
        <f>Procedure!D3</f>
        <v>Incorporer les aromates hachés à la mayonnaise de base.</v>
      </c>
      <c r="C7"/>
      <c r="D7"/>
    </row>
    <row r="8">
      <c r="A8"/>
      <c r="B8" t="s">
        <v>116</v>
      </c>
      <c r="C8" s="11">
        <f>'Besoins'!$B$2*3.5</f>
        <v>3.5</v>
      </c>
      <c r="D8" t="s">
        <v>68</v>
      </c>
    </row>
    <row r="9">
      <c r="A9" t="s" s="17">
        <v>117</v>
      </c>
      <c r="B9" t="str" s="14">
        <f>Procedure!D4</f>
        <v>Rectifier la couleur avec quelques gouttes de colorant (facultatif — alternative : cresson et épinards blanchis).</v>
      </c>
      <c r="C9"/>
      <c r="D9"/>
    </row>
    <row r="10">
      <c r="A10"/>
      <c r="B10" t="s">
        <v>118</v>
      </c>
      <c r="C10" s="11">
        <f>'Besoins'!$B$2*0.005</f>
        <v>0.005</v>
      </c>
      <c r="D10" t="s">
        <v>38</v>
      </c>
    </row>
    <row r="11">
      <c r="A11"/>
      <c r="B11"/>
      <c r="C11"/>
      <c r="D11"/>
    </row>
    <row r="12">
      <c r="A12" t="s" s="16">
        <v>119</v>
      </c>
      <c r="B12"/>
      <c r="C12"/>
      <c r="D12"/>
    </row>
    <row r="13">
      <c r="A13" t="s" s="17">
        <v>114</v>
      </c>
      <c r="B13" t="str" s="14">
        <f>Procedure!D5</f>
        <v>Dans la cuve du batteur, au fouet, mélanger la moutarde, le sel, le poivre, le poivre de Cayenne, les jaunes d'œufs pasteurisés et un quart du volume du vinaigre.</v>
      </c>
      <c r="C13"/>
      <c r="D13"/>
    </row>
    <row r="14">
      <c r="A14"/>
      <c r="B14" t="str">
        <f>Besoins!B16</f>
        <v>Sel fin de cuisine</v>
      </c>
      <c r="C14" s="11">
        <f>Besoins!E16</f>
        <v>0.000525</v>
      </c>
      <c r="D14" t="str">
        <f>Besoins!F16</f>
        <v>kg</v>
      </c>
    </row>
    <row r="15">
      <c r="A15"/>
      <c r="B15" t="str">
        <f>Besoins!B9</f>
        <v>Poivre noir moulu</v>
      </c>
      <c r="C15" s="11">
        <f>Besoins!E9</f>
        <v>0.00021</v>
      </c>
      <c r="D15" t="str">
        <f>Besoins!F9</f>
        <v>kg</v>
      </c>
    </row>
    <row r="16">
      <c r="A16"/>
      <c r="B16" t="str">
        <f>Besoins!B8</f>
        <v>Piment de Cayenne</v>
      </c>
      <c r="C16" s="11">
        <f>Besoins!E8</f>
        <v>0.000035</v>
      </c>
      <c r="D16" t="str">
        <f>Besoins!F8</f>
        <v>kg</v>
      </c>
    </row>
    <row r="17">
      <c r="A17"/>
      <c r="B17" t="str">
        <f>Besoins!B11</f>
        <v>Moutarde de Dijon seau 5kg</v>
      </c>
      <c r="C17" s="11">
        <f>Besoins!E11</f>
        <v>0.00315</v>
      </c>
      <c r="D17" t="str">
        <f>Besoins!F11</f>
        <v>kg</v>
      </c>
    </row>
    <row r="18">
      <c r="A18"/>
      <c r="B18" t="s">
        <v>120</v>
      </c>
      <c r="C18" s="11">
        <f>'Besoins'!$B$2*0.525</f>
        <v>0.525</v>
      </c>
      <c r="D18" t="s">
        <v>25</v>
      </c>
    </row>
    <row r="19">
      <c r="A19" t="s" s="17">
        <v>115</v>
      </c>
      <c r="B19" t="str" s="14">
        <f>Procedure!D6</f>
        <v>En deuxième vitesse, incorporer l'huile en filet régulier.</v>
      </c>
      <c r="C19"/>
      <c r="D19"/>
    </row>
    <row r="20">
      <c r="A20"/>
      <c r="B20" t="s">
        <v>121</v>
      </c>
      <c r="C20" s="11">
        <f>'Besoins'!$B$2*0.105</f>
        <v>0.105</v>
      </c>
      <c r="D20" t="s">
        <v>68</v>
      </c>
    </row>
    <row r="21">
      <c r="A21" t="s" s="17">
        <v>117</v>
      </c>
      <c r="B21" t="str" s="14">
        <f>Procedure!D7</f>
        <v>En fin de montage de la mayonnaise, ajouter le reste du vinaigre.</v>
      </c>
      <c r="C21"/>
      <c r="D21"/>
    </row>
    <row r="22">
      <c r="A22" t="s" s="17">
        <v>122</v>
      </c>
      <c r="B22" t="str" s="14">
        <f>Procedure!D8</f>
        <v>En troisième vitesse, serrer la mayonnaise pendant 2 minutes.</v>
      </c>
      <c r="C22"/>
      <c r="D22"/>
    </row>
    <row r="23">
      <c r="A23" t="s" s="17">
        <v>123</v>
      </c>
      <c r="B23" t="str" s="14">
        <f>Procedure!D9</f>
        <v>Vérifier l'assaisonnement et la consistance de la sauce.</v>
      </c>
      <c r="C23"/>
      <c r="D23"/>
    </row>
    <row r="24">
      <c r="A24"/>
      <c r="B24"/>
      <c r="C24"/>
      <c r="D24"/>
    </row>
    <row r="25">
      <c r="A25" t="s" s="16">
        <v>124</v>
      </c>
      <c r="B25"/>
      <c r="C25"/>
      <c r="D25"/>
    </row>
    <row r="26">
      <c r="A26" t="s" s="17">
        <v>114</v>
      </c>
      <c r="B26" t="str" s="14">
        <f>"[ÉPLUCHER] "&amp;Procedure!D10</f>
        <v>[ÉPLUCHER] Éplucher, équeuter, trier et laver soigneusement les feuilles vertes (épinards, cresson, blettes, persil, cerfeuil, estragon).</v>
      </c>
      <c r="C26"/>
      <c r="D26"/>
    </row>
    <row r="27">
      <c r="A27"/>
      <c r="B27" t="str">
        <f>Besoins!B15</f>
        <v>épinards branches portions</v>
      </c>
      <c r="C27" s="11">
        <f>Besoins!E15</f>
        <v>0.0035</v>
      </c>
      <c r="D27" t="str">
        <f>Besoins!F15</f>
        <v>kg</v>
      </c>
    </row>
    <row r="28">
      <c r="A28"/>
      <c r="B28" t="str">
        <f>Besoins!B14</f>
        <v>CRESSON France botte</v>
      </c>
      <c r="C28" s="11">
        <f>Besoins!E14</f>
        <v>0.0015</v>
      </c>
      <c r="D28" t="str">
        <f>Besoins!F14</f>
        <v>kg</v>
      </c>
    </row>
    <row r="29">
      <c r="A29" t="s" s="17">
        <v>115</v>
      </c>
      <c r="B29" t="str" s="14">
        <f>"[MIXER] "&amp;Procedure!D11</f>
        <v>[MIXER] Les mixer très finement avec un peu d'eau afin de bien broyer les chloroplastes sphériques (granules à chlorophylle) pour en libérer la chlorophylle.</v>
      </c>
      <c r="C29"/>
      <c r="D29"/>
    </row>
    <row r="30">
      <c r="A30" t="s" s="17">
        <v>117</v>
      </c>
      <c r="B30" t="str" s="14">
        <f>Procedure!D12</f>
        <v>Extraire le jus vert ainsi obtenu en le pressant à l'aide d'une étamine.</v>
      </c>
      <c r="C30"/>
      <c r="D30"/>
    </row>
    <row r="31">
      <c r="A31" t="s" s="17">
        <v>122</v>
      </c>
      <c r="B31" t="str" s="14">
        <f>"[CHAUFFER] "&amp;Procedure!D13</f>
        <v>[CHAUFFER] Chauffer tout doucement le jus jusqu'à la température de 70°C — le liquide se clarifie de lui-même : un gel très vert apparaît à la surface et le reste du liquide devient transparent.</v>
      </c>
      <c r="C31"/>
      <c r="D31"/>
    </row>
    <row r="32">
      <c r="A32"/>
      <c r="B32" t="str" s="18">
        <f>"ℹ "&amp;Procedure!E13</f>
        <v>ℹ</v>
      </c>
      <c r="C32"/>
      <c r="D32"/>
    </row>
    <row r="33">
      <c r="A33" t="s" s="17">
        <v>123</v>
      </c>
      <c r="B33" t="str" s="14">
        <f>"[ÉGOUTTER] "&amp;Procedure!D14</f>
        <v>[ÉGOUTTER] Égoutter très délicatement le gel sur une étamine ou un linge très propre et humide. Éviter de remuer le liquide pour ne pas redisperser le gel. Utiliser immédiatement ou réserver bien enveloppé à l'abri de l'air en enceinte réfrigérée.</v>
      </c>
      <c r="C33"/>
      <c r="D33"/>
    </row>
    <row r="34">
      <c r="A34"/>
      <c r="B34" t="str" s="18">
        <f>"ℹ "&amp;Procedure!E14</f>
        <v>ℹ</v>
      </c>
      <c r="C34"/>
      <c r="D34"/>
    </row>
    <row r="35">
      <c r="A35"/>
      <c r="B35"/>
      <c r="C35"/>
      <c r="D35"/>
    </row>
    <row r="36">
      <c r="A36" t="s" s="19">
        <v>22</v>
      </c>
      <c r="B36"/>
      <c r="C36"/>
      <c r="D36"/>
    </row>
  </sheetData>
  <sheetProtection sheet="1" formatRows="0" formatColumns="0"/>
  <mergeCells count="21">
    <mergeCell ref="A1:D1"/>
    <mergeCell ref="A2:D2"/>
    <mergeCell ref="A4:D4"/>
    <mergeCell ref="B5:D5"/>
    <mergeCell ref="B7:D7"/>
    <mergeCell ref="B9:D9"/>
    <mergeCell ref="A12:D12"/>
    <mergeCell ref="B13:D13"/>
    <mergeCell ref="B19:D19"/>
    <mergeCell ref="B21:D21"/>
    <mergeCell ref="B22:D22"/>
    <mergeCell ref="B23:D23"/>
    <mergeCell ref="A25:D25"/>
    <mergeCell ref="B26:D26"/>
    <mergeCell ref="B29:D29"/>
    <mergeCell ref="B30:D30"/>
    <mergeCell ref="B31:D31"/>
    <mergeCell ref="B32:D32"/>
    <mergeCell ref="B33:D33"/>
    <mergeCell ref="B34:D34"/>
    <mergeCell ref="A36:D3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2026-09-15T23:42:45Z</dcterms:created>
  <dc:title>SAUCE VERTE</dc:title>
  <dc:subject/>
  <dc:creator>CUIS.web</dc:creator>
  <cp:lastModifiedBy/>
  <cp:keywords/>
  <dc:description>Export automatique — moteur récursif d'origine : Bernard Vandendaele</dc:description>
  <cp:category/>
  <dc:language>en-US</dc:language>
  <dcterms:modified xsi:type="dcterms:W3CDTF">2026-09-15T23:42:45Z</dcterms:modified>
  <cp:revision>1</cp:revision>
</cp:coreProperties>
</file>