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<sst xmlns="http://schemas.openxmlformats.org/spreadsheetml/2006/main" count="82" uniqueCount="82">
  <si>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</si>
  <si>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</si>
  <si>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</si>
  <si>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</si>
  <si>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</si>
  <si>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</si>
  <si>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</si>
  <si>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</si>
  <si>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</si>
  <si>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</si>
  <si>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</si>
  <si>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</si>
  <si>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</si>
  <si>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</si>
  <si>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</si>
  <si>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</si>
  <si>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00000047</t>
  </si>
  <si>
    <t>OEUF A3 (PRIX)</t>
  </si>
  <si>
    <t>Produits laitiers</t>
  </si>
  <si>
    <t>00000061</t>
  </si>
  <si>
    <t>EAU</t>
  </si>
  <si>
    <t>Matières diverses (à trier)</t>
  </si>
  <si>
    <t>lt</t>
  </si>
  <si>
    <t>FAR-T55</t>
  </si>
  <si>
    <t>Farine de blé T55</t>
  </si>
  <si>
    <t>Farines de blé</t>
  </si>
  <si>
    <t>SEL-FIN</t>
  </si>
  <si>
    <t>Sel fin de cuisine</t>
  </si>
  <si>
    <t>Sels et condiments de base</t>
  </si>
  <si>
    <t>SUC-BLANC</t>
  </si>
  <si>
    <t>Sucre blanc cristal sac 25 kg</t>
  </si>
  <si>
    <t>Sucres et édulcorants</t>
  </si>
  <si>
    <t>Total</t>
  </si>
  <si>
    <t>Recette</t>
  </si>
  <si>
    <t>#</t>
  </si>
  <si>
    <t>Verbe</t>
  </si>
  <si>
    <t>Étape</t>
  </si>
  <si>
    <t>Précision technique</t>
  </si>
  <si>
    <t>Durée</t>
  </si>
  <si>
    <t>ÉCLAIRS VIDE</t>
  </si>
  <si>
    <t>15 min (cuisson)</t>
  </si>
  <si>
    <t>PÂTE À CHOUX</t>
  </si>
  <si>
    <t>METTRE EN PLACE</t>
  </si>
  <si>
    <t>ÉTUVER</t>
  </si>
  <si>
    <t>BATTRE</t>
  </si>
  <si>
    <t>DRESSER</t>
  </si>
  <si>
    <t>CUIRE</t>
  </si>
  <si>
    <t>15 min (repos)</t>
  </si>
  <si>
    <t>Pâte à choux (BPI cuisine)</t>
  </si>
  <si>
    <t>Mettre en place le poste de travail — Peser, mesurer et contrôler les denrées. Tamiser la farine. Beurrer légèrement la plaque à pâtisserie.</t>
  </si>
  <si>
    <t>RÉUNIR</t>
  </si>
  <si>
    <t>INCORPORER</t>
  </si>
  <si>
    <t>DORURE</t>
  </si>
  <si>
    <t>Niveau</t>
  </si>
  <si>
    <t>Composant</t>
  </si>
  <si>
    <t>Type</t>
  </si>
  <si>
    <t>Quantité (× multiplicateur, voir feuille Besoins)</t>
  </si>
  <si>
    <t>recette</t>
  </si>
  <si>
    <t xml:space="preserve">    ↳ PÂTE À CHOUX</t>
  </si>
  <si>
    <t xml:space="preserve">        ↳ Pâte à choux (BPI cuisine)</t>
  </si>
  <si>
    <t xml:space="preserve">            ↳ EAU</t>
  </si>
  <si>
    <t>matiere</t>
  </si>
  <si>
    <t xml:space="preserve">            ↳ Sel fin de cuisine</t>
  </si>
  <si>
    <t xml:space="preserve">            ↳ Sucre blanc cristal sac 25 kg</t>
  </si>
  <si>
    <t xml:space="preserve">            ↳ BEURRE</t>
  </si>
  <si>
    <t xml:space="preserve">            ↳ Farine de blé T55</t>
  </si>
  <si>
    <t xml:space="preserve">            ↳ OEUF (P) (conv.)</t>
  </si>
  <si>
    <t>conversion</t>
  </si>
  <si>
    <t xml:space="preserve">    ↳ DORURE</t>
  </si>
  <si>
    <t xml:space="preserve">        ↳ OEUF (P) (conv.)</t>
  </si>
  <si>
    <t>Fiche technique — ÉCLAIRS VIDE</t>
  </si>
  <si>
    <t>ÉCLAIRS VIDE  GRO_CDC_212A</t>
  </si>
  <si>
    <t>1.</t>
  </si>
  <si>
    <t>2.</t>
  </si>
  <si>
    <t>↳ PÂTE À CHOUX  GRO_CDC_212</t>
  </si>
  <si>
    <t>3.</t>
  </si>
  <si>
    <t>4.</t>
  </si>
  <si>
    <t>5.</t>
  </si>
  <si>
    <t>6.</t>
  </si>
  <si>
    <t>↳ Pâte à choux (BPI cuisine)  BPI-PAT-CHOUX</t>
  </si>
  <si>
    <t>↳ DORURE  00000742</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</si>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</sst>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0.0456</v>
      </c>
      <c r="E7" s="6">
        <f>D7*$B$2</f>
        <v>0.0456</v>
      </c>
      <c r="F7" t="s">
        <v>15</v>
      </c>
      <c r="G7" s="9">
        <f>E7*3.9514</f>
        <v>0.180184</v>
      </c>
    </row>
    <row r="8">
      <c r="A8" t="s" s="8">
        <v>16</v>
      </c>
      <c r="B8" t="s">
        <v>17</v>
      </c>
      <c r="C8" t="s">
        <v>18</v>
      </c>
      <c r="D8" s="4">
        <v>4.824</v>
      </c>
      <c r="E8" s="6">
        <f>D8*$B$2</f>
        <v>4.824</v>
      </c>
      <c r="F8" t="s">
        <v>3</v>
      </c>
      <c r="G8" s="9">
        <f>E8*0.27</f>
        <v>1.30248</v>
      </c>
    </row>
    <row r="9">
      <c r="A9" t="s" s="8">
        <v>19</v>
      </c>
      <c r="B9" t="s">
        <v>20</v>
      </c>
      <c r="C9" t="s">
        <v>21</v>
      </c>
      <c r="D9" s="4">
        <v>0.114</v>
      </c>
      <c r="E9" s="6">
        <f>D9*$B$2</f>
        <v>0.114</v>
      </c>
      <c r="F9" t="s">
        <v>22</v>
      </c>
      <c r="G9" s="9">
        <f>E9*0.003</f>
        <v>0.000342</v>
      </c>
    </row>
    <row r="10">
      <c r="A10" t="s">
        <v>23</v>
      </c>
      <c r="B10" t="s">
        <v>24</v>
      </c>
      <c r="C10" t="s">
        <v>25</v>
      </c>
      <c r="D10" s="4">
        <v>0.057</v>
      </c>
      <c r="E10" s="6">
        <f>D10*$B$2</f>
        <v>0.057</v>
      </c>
      <c r="F10" t="s">
        <v>15</v>
      </c>
      <c r="G10" s="9">
        <f>E10*0.56</f>
        <v>0.03192</v>
      </c>
    </row>
    <row r="11">
      <c r="A11" t="s">
        <v>26</v>
      </c>
      <c r="B11" t="s">
        <v>27</v>
      </c>
      <c r="C11" t="s">
        <v>28</v>
      </c>
      <c r="D11" s="4">
        <v>0.00228</v>
      </c>
      <c r="E11" s="6">
        <f>D11*$B$2</f>
        <v>0.00228</v>
      </c>
      <c r="F11" t="s">
        <v>15</v>
      </c>
      <c r="G11" s="9">
        <f>E11*0.35</f>
        <v>0.000798</v>
      </c>
    </row>
    <row r="12">
      <c r="A12" t="s">
        <v>29</v>
      </c>
      <c r="B12" t="s">
        <v>30</v>
      </c>
      <c r="C12" t="s">
        <v>31</v>
      </c>
      <c r="D12" s="4">
        <v>0.0057</v>
      </c>
      <c r="E12" s="6">
        <f>D12*$B$2</f>
        <v>0.0057</v>
      </c>
      <c r="F12" t="s">
        <v>15</v>
      </c>
      <c r="G12" s="9">
        <f>E12*0.82</f>
        <v>0.004674</v>
      </c>
    </row>
    <row r="13">
      <c r="A13"/>
      <c r="B13"/>
      <c r="C13"/>
      <c r="D13"/>
      <c r="E13"/>
      <c r="F13" t="s" s="10">
        <v>32</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c r="D2" t="inlineStr" s="12">
        <is>
          <t>Coucher les éclairs - Remplir la poche jetable munie d'une douille n°10 de diamètre. - Presser la poche avec la main droite et guider la douille de la main gauche. - Coucher les éclairs sur les plaques choisies en respectant le quinconce pour faciliter la circulation de l'air chaud entre les pièces. - Avec une fourchette mouillée, faire un léger quadrillage le long des éclairs, ceci afin d'uniformiser les pièces. - Au pinceau, enduire les pièces de dorure.</t>
        </is>
      </c>
      <c r="E2" t="s" s="12"/>
      <c r="F2"/>
    </row>
    <row r="3">
      <c r="A3" t="s">
        <v>39</v>
      </c>
      <c r="B3">
        <v>2</v>
      </c>
      <c r="C3"/>
      <c r="D3" t="inlineStr" s="12">
        <is>
          <t>Cuire les éclairs - Préchauffer le four sur la position chaleur sèche à +190°C, clé fermée. - Étager les plaques sur l'échelle de cuisson. Cuire la pâte à choux sitôt dressée. Phase de développement - Enfourner et cuire les pièces pendant 15 à 20 minutes environ. La pâte pousse, gonfle, se solidifie et prend une couleur brune très claire. Phase de dessèchement - Lorsque la coque de pâte est assez solidifiée, ouvrir la clé pour évacuer la buée et réduire la chaleur à +160°C et cuire encore 10 minutes environ. Au terme de la cuisson, stopper la source de chaleur et, après avoir testé la cuisson, laisser éventuellement quelques instants les pièces se dessécher dans le four porte ouverte. - Les pièces doivent être légères et sonner creux. - À la sortie du four, débarrasser les pièces sur des grilles retournées.</t>
        </is>
      </c>
      <c r="E3" t="s" s="12"/>
      <c r="F3" t="s">
        <v>40</v>
      </c>
    </row>
    <row r="4">
      <c r="A4" t="s">
        <v>41</v>
      </c>
      <c r="B4">
        <v>1</v>
      </c>
      <c r="C4" t="s">
        <v>42</v>
      </c>
      <c r="D4" t="inlineStr" s="12">
        <is>
          <t>Mise en place du poste de travail E - Vérifier les D.L.C.,peser les denrées,sélectionner le matériel nécessaire. - Laver et désinfecter le matériel et le poste de travail en suivant les protocoles. R</t>
        </is>
      </c>
      <c r="E4" t="s" s="12"/>
      <c r="F4"/>
    </row>
    <row r="5">
      <c r="A5" t="s">
        <v>41</v>
      </c>
      <c r="B5">
        <v>2</v>
      </c>
      <c r="C5" t="s">
        <v>43</v>
      </c>
      <c r="D5" t="inlineStr" s="12">
        <is>
          <t>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E5" t="s" s="12"/>
      <c r="F5"/>
    </row>
    <row r="6">
      <c r="A6" t="s">
        <v>41</v>
      </c>
      <c r="B6">
        <v>3</v>
      </c>
      <c r="C6" t="s">
        <v>44</v>
      </c>
      <c r="D6" t="inlineStr" s="12">
        <is>
          <t>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E6" t="s" s="12"/>
      <c r="F6"/>
    </row>
    <row r="7">
      <c r="A7" t="s">
        <v>41</v>
      </c>
      <c r="B7">
        <v>4</v>
      </c>
      <c r="C7" t="s">
        <v>45</v>
      </c>
      <c r="D7" t="inlineStr" s="12">
        <is>
          <t>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E7" t="s" s="12"/>
      <c r="F7"/>
    </row>
    <row r="8">
      <c r="A8" t="s">
        <v>41</v>
      </c>
      <c r="B8">
        <v>5</v>
      </c>
      <c r="C8" t="s">
        <v>46</v>
      </c>
      <c r="D8" t="inlineStr" s="12">
        <is>
          <t>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E8" t="s" s="12"/>
      <c r="F8" t="s">
        <v>47</v>
      </c>
    </row>
    <row r="9">
      <c r="A9" t="s">
        <v>41</v>
      </c>
      <c r="B9">
        <v>6</v>
      </c>
      <c r="C9"/>
      <c r="D9" t="inlineStr" s="12">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E9" t="s" s="12"/>
      <c r="F9"/>
    </row>
    <row r="10">
      <c r="A10" t="s">
        <v>48</v>
      </c>
      <c r="B10">
        <v>1</v>
      </c>
      <c r="C10" t="s">
        <v>42</v>
      </c>
      <c r="D10" t="s" s="12">
        <v>49</v>
      </c>
      <c r="E10" t="s" s="12"/>
      <c r="F10"/>
    </row>
    <row r="11">
      <c r="A11" t="s">
        <v>48</v>
      </c>
      <c r="B11">
        <v>2</v>
      </c>
      <c r="C11" t="s">
        <v>50</v>
      </c>
      <c r="D11" t="inlineStr" s="12">
        <is>
          <t>Réaliser la panade — dans une russe, réunir l'eau (ou le lait), le sel, le sucre (facultatif) et le beurre découpé en parcelles. Porter à ébullition en veillant à obtenir simultanément l'ébullition du liquide et la fusion complète du beurre.</t>
        </is>
      </c>
      <c r="E11" t="s" s="12"/>
      <c r="F11"/>
    </row>
    <row r="12">
      <c r="A12" t="s">
        <v>48</v>
      </c>
      <c r="B12">
        <v>3</v>
      </c>
      <c r="C12" t="s">
        <v>51</v>
      </c>
      <c r="D12" t="inlineStr" s="12">
        <is>
          <t>Ajouter hors du feu la farine tamisée en une seule fois. Mélanger énergiquement à l'aide d'une spatule. Remettre sur le feu durant quelques secondes et dessécher la détrempe jusqu'à ce qu'elle n'adhère plus aux parois et forme une boule. Débarrasser dans une calotte.</t>
        </is>
      </c>
      <c r="E12" t="s" s="12"/>
      <c r="F12"/>
    </row>
    <row r="13">
      <c r="A13" t="s">
        <v>48</v>
      </c>
      <c r="B13">
        <v>4</v>
      </c>
      <c r="C13" t="s">
        <v>51</v>
      </c>
      <c r="D13" t="inlineStr" s="12">
        <is>
          <t>Incorporer les œufs un par un dans la détrempe tiédie, en mélangeant énergiquement après chaque addition jusqu'à absorption complète. La pâte est à bonne consistance lorsqu'elle forme un ruban souple qui s'écarte progressivement.</t>
        </is>
      </c>
      <c r="E13" t="s" s="12"/>
      <c r="F13"/>
    </row>
    <row r="14">
      <c r="A14" t="s">
        <v>48</v>
      </c>
      <c r="B14">
        <v>5</v>
      </c>
      <c r="C14" t="s">
        <v>45</v>
      </c>
      <c r="D14" t="inlineStr" s="12">
        <is>
          <t>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t>
        </is>
      </c>
      <c r="E14" t="s" s="12"/>
      <c r="F14"/>
    </row>
    <row r="15">
      <c r="A15" t="s">
        <v>52</v>
      </c>
      <c r="B15"/>
      <c r="C15"/>
      <c r="D1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53</v>
      </c>
      <c r="B1" t="s" s="7">
        <v>54</v>
      </c>
      <c r="C1" t="s" s="7">
        <v>55</v>
      </c>
      <c r="D1" t="s" s="7">
        <v>56</v>
      </c>
      <c r="E1" t="s" s="7">
        <v>10</v>
      </c>
    </row>
    <row r="2">
      <c r="A2">
        <v>0</v>
      </c>
      <c r="B2" t="s">
        <v>39</v>
      </c>
      <c r="C2" t="s">
        <v>57</v>
      </c>
      <c r="D2" s="6">
        <f>'Besoins'!$B$2*100</f>
        <v>100</v>
      </c>
      <c r="E2" t="s">
        <v>3</v>
      </c>
    </row>
    <row r="3">
      <c r="A3">
        <v>1</v>
      </c>
      <c r="B3" t="s">
        <v>58</v>
      </c>
      <c r="C3" t="s">
        <v>57</v>
      </c>
      <c r="D3" s="6">
        <f>'Besoins'!$B$2*5.7</f>
        <v>5.7</v>
      </c>
      <c r="E3" t="s">
        <v>15</v>
      </c>
    </row>
    <row r="4">
      <c r="A4">
        <v>2</v>
      </c>
      <c r="B4" t="s">
        <v>59</v>
      </c>
      <c r="C4" t="s">
        <v>57</v>
      </c>
      <c r="D4" s="6">
        <f>'Besoins'!$B$2*0.3249</f>
        <v>0.3249</v>
      </c>
      <c r="E4" t="s">
        <v>22</v>
      </c>
    </row>
    <row r="5">
      <c r="A5">
        <v>3</v>
      </c>
      <c r="B5" t="s">
        <v>60</v>
      </c>
      <c r="C5" t="s">
        <v>61</v>
      </c>
      <c r="D5" s="6">
        <f>'Besoins'!$B$2*0.114</f>
        <v>0.114</v>
      </c>
      <c r="E5" t="s">
        <v>22</v>
      </c>
    </row>
    <row r="6">
      <c r="A6">
        <v>3</v>
      </c>
      <c r="B6" t="s">
        <v>62</v>
      </c>
      <c r="C6" t="s">
        <v>61</v>
      </c>
      <c r="D6" s="6">
        <f>'Besoins'!$B$2*0.00228</f>
        <v>0.00228</v>
      </c>
      <c r="E6" t="s">
        <v>15</v>
      </c>
    </row>
    <row r="7">
      <c r="A7">
        <v>3</v>
      </c>
      <c r="B7" t="s">
        <v>63</v>
      </c>
      <c r="C7" t="s">
        <v>61</v>
      </c>
      <c r="D7" s="6">
        <f>'Besoins'!$B$2*0.0057</f>
        <v>0.0057</v>
      </c>
      <c r="E7" t="s">
        <v>15</v>
      </c>
    </row>
    <row r="8">
      <c r="A8">
        <v>3</v>
      </c>
      <c r="B8" t="s">
        <v>64</v>
      </c>
      <c r="C8" t="s">
        <v>61</v>
      </c>
      <c r="D8" s="6">
        <f>'Besoins'!$B$2*0.0456</f>
        <v>0.0456</v>
      </c>
      <c r="E8" t="s">
        <v>15</v>
      </c>
    </row>
    <row r="9">
      <c r="A9">
        <v>3</v>
      </c>
      <c r="B9" t="s">
        <v>65</v>
      </c>
      <c r="C9" t="s">
        <v>61</v>
      </c>
      <c r="D9" s="6">
        <f>'Besoins'!$B$2*0.057</f>
        <v>0.057</v>
      </c>
      <c r="E9" t="s">
        <v>15</v>
      </c>
    </row>
    <row r="10">
      <c r="A10">
        <v>3</v>
      </c>
      <c r="B10" t="s">
        <v>66</v>
      </c>
      <c r="C10" t="s">
        <v>67</v>
      </c>
      <c r="D10" s="6">
        <f>'Besoins'!$B$2*1.824</f>
        <v>1.824</v>
      </c>
      <c r="E10" t="s">
        <v>3</v>
      </c>
    </row>
    <row r="11">
      <c r="A11">
        <v>1</v>
      </c>
      <c r="B11" t="s">
        <v>68</v>
      </c>
      <c r="C11" t="s">
        <v>57</v>
      </c>
      <c r="D11" s="6">
        <f>'Besoins'!$B$2*0.165</f>
        <v>0.165</v>
      </c>
      <c r="E11" t="s">
        <v>22</v>
      </c>
    </row>
    <row r="12">
      <c r="A12">
        <v>2</v>
      </c>
      <c r="B12" t="s">
        <v>69</v>
      </c>
      <c r="C12" t="s">
        <v>67</v>
      </c>
      <c r="D12" s="6">
        <f>'Besoins'!$B$2*3</f>
        <v>3</v>
      </c>
      <c r="E1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s>
  <sheetData>
    <row r="1" customHeight="1" ht="24">
      <c r="A1" t="s" s="2">
        <v>70</v>
      </c>
      <c r="B1"/>
      <c r="C1"/>
      <c r="D1"/>
    </row>
    <row r="2">
      <c r="A2" t="str" s="13">
        <f>"GRO_CDC_212A · GRO.BASES · référence : "&amp;Besoins!B3&amp;" "&amp;Besoins!C3&amp;" · multiplicateur réglable sur la feuille ""Besoins"""</f>
        <v>GRO_CDC_212A · GRO.BASES · référence : 100 pc · multiplicateur réglable sur la feuille </v>
      </c>
      <c r="B2"/>
      <c r="C2"/>
      <c r="D2"/>
    </row>
    <row r="3">
      <c r="A3"/>
      <c r="B3"/>
      <c r="C3"/>
      <c r="D3"/>
    </row>
    <row r="4">
      <c r="A4" t="s" s="14">
        <v>71</v>
      </c>
      <c r="B4"/>
      <c r="C4"/>
      <c r="D4"/>
    </row>
    <row r="5">
      <c r="A5" t="s" s="15">
        <v>72</v>
      </c>
      <c r="B5" t="str" s="12">
        <f>Procedure!D2</f>
        <v>Coucher les éclairs - Remplir la poche jetable munie d'une douille n°10 de diamètre. - Presser la poche avec la main droite et guider la douille de la main gauche. - Coucher les éclairs sur les plaques choisies en respectant le quinconce pour faciliter la circulation de l'air chaud entre les pièces. - Avec une fourchette mouillée, faire un léger quadrillage le long des éclairs, ceci afin d'uniformiser les pièces. - Au pinceau, enduire les pièces de dorure.</v>
      </c>
      <c r="C5"/>
      <c r="D5"/>
    </row>
    <row r="6">
      <c r="A6" t="s" s="15">
        <v>73</v>
      </c>
      <c r="B6" t="str" s="12">
        <f>Procedure!D3</f>
        <v>Cuire les éclairs - Préchauffer le four sur la position chaleur sèche à +190°C, clé fermée. - Étager les plaques sur l'échelle de cuisson. Cuire la pâte à choux sitôt dressée. Phase de développement - Enfourner et cuire les pièces pendant 15 à 20 minutes environ. La pâte pousse, gonfle, se solidifie et prend une couleur brune très claire. Phase de dessèchement - Lorsque la coque de pâte est assez solidifiée, ouvrir la clé pour évacuer la buée et réduire la chaleur à +160°C et cuire encore 10 minutes environ. Au terme de la cuisson, stopper la source de chaleur et, après avoir testé la cuisson, laisser éventuellement quelques instants les pièces se dessécher dans le four porte ouverte. - Les pièces doivent être légères et sonner creux. - À la sortie du four, débarrasser les pièces sur des grilles retournées.</v>
      </c>
      <c r="C6"/>
      <c r="D6"/>
    </row>
    <row r="7">
      <c r="A7"/>
      <c r="B7"/>
      <c r="C7"/>
      <c r="D7"/>
    </row>
    <row r="8">
      <c r="A8" t="s" s="14">
        <v>74</v>
      </c>
      <c r="B8"/>
      <c r="C8"/>
      <c r="D8"/>
    </row>
    <row r="9">
      <c r="A9" t="s" s="15">
        <v>72</v>
      </c>
      <c r="B9" t="str" s="12">
        <f>"[METTRE EN PLACE] "&amp;Procedure!D4</f>
        <v>[METTRE EN PLACE] Mise en place du poste de travail E - Vérifier les D.L.C.,peser les denrées,sélectionner le matériel nécessaire. - Laver et désinfecter le matériel et le poste de travail en suivant les protocoles. R</v>
      </c>
      <c r="C9"/>
      <c r="D9"/>
    </row>
    <row r="10">
      <c r="A10" t="s" s="15">
        <v>73</v>
      </c>
      <c r="B10" t="str" s="12">
        <f>"[ÉTUVER] "&amp;Procedure!D5</f>
        <v>[ÉTUVER] 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v>
      </c>
      <c r="C10"/>
      <c r="D10"/>
    </row>
    <row r="11">
      <c r="A11" t="s" s="15">
        <v>75</v>
      </c>
      <c r="B11" t="str" s="12">
        <f>"[BATTRE] "&amp;Procedure!D6</f>
        <v>[BATTRE] 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v>
      </c>
      <c r="C11"/>
      <c r="D11"/>
    </row>
    <row r="12">
      <c r="A12" t="s" s="15">
        <v>76</v>
      </c>
      <c r="B12" t="str" s="12">
        <f>"[DRESSER] "&amp;Procedure!D7</f>
        <v>[DRESSER] 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v>
      </c>
      <c r="C12"/>
      <c r="D12"/>
    </row>
    <row r="13">
      <c r="A13" t="s" s="15">
        <v>77</v>
      </c>
      <c r="B13" t="str" s="12">
        <f>"[CUIRE] "&amp;Procedure!D8</f>
        <v>[CUIRE] 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v>
      </c>
      <c r="C13"/>
      <c r="D13"/>
    </row>
    <row r="14">
      <c r="A14" t="s" s="15">
        <v>78</v>
      </c>
      <c r="B14" t="str" s="12">
        <f>Procedure!D9</f>
        <v>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v>
      </c>
      <c r="C14"/>
      <c r="D14"/>
    </row>
    <row r="15">
      <c r="A15"/>
      <c r="B15"/>
      <c r="C15"/>
      <c r="D15"/>
    </row>
    <row r="16">
      <c r="A16" t="s" s="14">
        <v>79</v>
      </c>
      <c r="B16"/>
      <c r="C16"/>
      <c r="D16"/>
    </row>
    <row r="17">
      <c r="A17" t="s" s="15">
        <v>72</v>
      </c>
      <c r="B17" t="str" s="12">
        <f>"[METTRE EN PLACE] "&amp;Procedure!D10</f>
        <v>[METTRE EN PLACE] Mettre en place le poste de travail — Peser, mesurer et contrôler les denrées. Tamiser la farine. Beurrer légèrement la plaque à pâtisserie.</v>
      </c>
      <c r="C17"/>
      <c r="D17"/>
    </row>
    <row r="18">
      <c r="A18" t="s" s="15">
        <v>73</v>
      </c>
      <c r="B18" t="str" s="12">
        <f>"[RÉUNIR] "&amp;Procedure!D11</f>
        <v>[RÉUNIR] Réaliser la panade — dans une russe, réunir l'eau (ou le lait), le sel, le sucre (facultatif) et le beurre découpé en parcelles. Porter à ébullition en veillant à obtenir simultanément l'ébullition du liquide et la fusion complète du beurre.</v>
      </c>
      <c r="C18"/>
      <c r="D18"/>
    </row>
    <row r="19">
      <c r="A19" t="s" s="15">
        <v>75</v>
      </c>
      <c r="B19" t="str" s="12">
        <f>"[INCORPORER] "&amp;Procedure!D12</f>
        <v>[INCORPORER] Ajouter hors du feu la farine tamisée en une seule fois. Mélanger énergiquement à l'aide d'une spatule. Remettre sur le feu durant quelques secondes et dessécher la détrempe jusqu'à ce qu'elle n'adhère plus aux parois et forme une boule. Débarrasser dans une calotte.</v>
      </c>
      <c r="C19"/>
      <c r="D19"/>
    </row>
    <row r="20">
      <c r="A20" t="s" s="15">
        <v>76</v>
      </c>
      <c r="B20" t="str" s="12">
        <f>"[INCORPORER] "&amp;Procedure!D13</f>
        <v>[INCORPORER] Incorporer les œufs un par un dans la détrempe tiédie, en mélangeant énergiquement après chaque addition jusqu'à absorption complète. La pâte est à bonne consistance lorsqu'elle forme un ruban souple qui s'écarte progressivement.</v>
      </c>
      <c r="C20"/>
      <c r="D20"/>
    </row>
    <row r="21">
      <c r="A21" t="s" s="15">
        <v>77</v>
      </c>
      <c r="B21" t="str" s="12">
        <f>"[DRESSER] "&amp;Procedure!D14</f>
        <v>[DRESSER] 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v>
      </c>
      <c r="C21"/>
      <c r="D21"/>
    </row>
    <row r="22">
      <c r="A22"/>
      <c r="B22"/>
      <c r="C22"/>
      <c r="D22"/>
    </row>
    <row r="23">
      <c r="A23" t="s" s="14">
        <v>80</v>
      </c>
      <c r="B23"/>
      <c r="C23"/>
      <c r="D23"/>
    </row>
    <row r="24">
      <c r="A24"/>
      <c r="B24"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4"/>
      <c r="D24"/>
    </row>
    <row r="25">
      <c r="A25"/>
      <c r="B25"/>
      <c r="C25"/>
      <c r="D25"/>
    </row>
    <row r="26">
      <c r="A26" t="s" s="17">
        <v>81</v>
      </c>
      <c r="B26"/>
      <c r="C26"/>
      <c r="D26"/>
    </row>
  </sheetData>
  <sheetProtection sheet="1"/>
  <mergeCells count="21">
    <mergeCell ref="A1:D1"/>
    <mergeCell ref="A2:D2"/>
    <mergeCell ref="A4:D4"/>
    <mergeCell ref="B5:D5"/>
    <mergeCell ref="B6:D6"/>
    <mergeCell ref="A8:D8"/>
    <mergeCell ref="B9:D9"/>
    <mergeCell ref="B10:D10"/>
    <mergeCell ref="B11:D11"/>
    <mergeCell ref="B12:D12"/>
    <mergeCell ref="B13:D13"/>
    <mergeCell ref="B14:D14"/>
    <mergeCell ref="A16:D16"/>
    <mergeCell ref="B17:D17"/>
    <mergeCell ref="B18:D18"/>
    <mergeCell ref="B19:D19"/>
    <mergeCell ref="B20:D20"/>
    <mergeCell ref="B21:D21"/>
    <mergeCell ref="A23:D23"/>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2026-08-14T13:37:52Z</dcterms:created>
  <dc:title>ÉCLAIRS VIDE</dc:title>
  <dc:subject/>
  <dc:creator>CUIS.web</dc:creator>
  <cp:lastModifiedBy/>
  <cp:keywords/>
  <dc:description>Export automatique — moteur récursif d'origine : Bernard Vandendaele</dc:description>
  <cp:category/>
  <dc:language>en-US</dc:language>
  <dcterms:modified xsi:type="dcterms:W3CDTF">2026-08-14T13:37:52Z</dcterms:modified>
  <cp:revision>1</cp:revision>
</cp:coreProperties>
</file>