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<sst xmlns="http://schemas.openxmlformats.org/spreadsheetml/2006/main" count="70" uniqueCount="70">
  <si>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</si>
  <si>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</si>
  <si>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</si>
  <si>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</si>
  <si>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</si>
  <si>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</si>
  <si>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</si>
  <si>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</si>
  <si>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</si>
  <si>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</si>
  <si>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</si>
  <si>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</si>
  <si>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</si>
  <si>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</si>
  <si>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</si>
  <si>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</si>
  <si>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</si>
  <si>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</si>
  <si>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</si>
  <si>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</si>
  <si>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</si>
  <si>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</si>
  <si>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</si>
  <si>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</si>
  <si>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</si>
  <si>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</si>
  <si>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</si>
  <si>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</si>
  <si>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</si>
  <si>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</si>
  <si>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</si>
  <si>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</si>
  <si>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</si>
  <si>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</si>
  <si>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</si>
  <si>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</si>
  <si>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</si>
  <si>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</si>
  <si>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</si>
  <si>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</si>
  <si>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</si>
  <si>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</si>
  <si>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</si>
  <si>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</si>
  <si>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</si>
  <si>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</si>
  <si>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</si>
  <si>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</si>
  <si>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TOMATES CONFITES POIVRONS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</si>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</sst>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E7*9.8</f>
        <v>0.0196</v>
      </c>
    </row>
    <row r="8">
      <c r="A8" t="s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15</v>
      </c>
      <c r="G8" s="8">
        <f>E8*12.5</f>
        <v>0.125</v>
      </c>
    </row>
    <row r="9">
      <c r="A9" t="s">
        <v>18</v>
      </c>
      <c r="B9" t="s">
        <v>19</v>
      </c>
      <c r="C9" t="s">
        <v>20</v>
      </c>
      <c r="D9" s="4">
        <v>2</v>
      </c>
      <c r="E9" s="6">
        <f>D9*$B$2</f>
        <v>2</v>
      </c>
      <c r="F9" t="s">
        <v>15</v>
      </c>
      <c r="G9" s="8">
        <f>E9*0.56</f>
        <v>1.12</v>
      </c>
    </row>
    <row r="10">
      <c r="A10" t="s">
        <v>21</v>
      </c>
      <c r="B10" t="s">
        <v>22</v>
      </c>
      <c r="C10" t="s">
        <v>23</v>
      </c>
      <c r="D10" s="4">
        <v>1.7</v>
      </c>
      <c r="E10" s="6">
        <f>D10*$B$2</f>
        <v>1.7</v>
      </c>
      <c r="F10" t="s">
        <v>15</v>
      </c>
      <c r="G10" s="8">
        <f>E10*5.2</f>
        <v>8.84</v>
      </c>
    </row>
    <row r="11">
      <c r="A11" t="s" s="9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8">
        <f>E11*0</f>
        <v>0</v>
      </c>
    </row>
    <row r="12">
      <c r="A12" t="s">
        <v>27</v>
      </c>
      <c r="B12" t="s">
        <v>28</v>
      </c>
      <c r="C12" t="s">
        <v>29</v>
      </c>
      <c r="D12" s="4">
        <v>0.07</v>
      </c>
      <c r="E12" s="6">
        <f>D12*$B$2</f>
        <v>0.07</v>
      </c>
      <c r="F12" t="s">
        <v>15</v>
      </c>
      <c r="G12" s="8">
        <f>E12*4.2</f>
        <v>0.294</v>
      </c>
    </row>
    <row r="13">
      <c r="A13" t="s">
        <v>30</v>
      </c>
      <c r="B13" t="s">
        <v>31</v>
      </c>
      <c r="C13" t="s">
        <v>32</v>
      </c>
      <c r="D13" s="4">
        <v>1.98</v>
      </c>
      <c r="E13" s="6">
        <f>D13*$B$2</f>
        <v>1.98</v>
      </c>
      <c r="F13" t="s">
        <v>15</v>
      </c>
      <c r="G13" s="8">
        <f>E13*3.9</f>
        <v>7.722</v>
      </c>
    </row>
    <row r="14">
      <c r="A14" t="s">
        <v>33</v>
      </c>
      <c r="B14" t="s">
        <v>34</v>
      </c>
      <c r="C14" t="s">
        <v>35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 t="s">
        <v>36</v>
      </c>
      <c r="B15" t="s">
        <v>37</v>
      </c>
      <c r="C15" t="s">
        <v>38</v>
      </c>
      <c r="D15" s="4">
        <v>0.125</v>
      </c>
      <c r="E15" s="6">
        <f>D15*$B$2</f>
        <v>0.125</v>
      </c>
      <c r="F15" t="s">
        <v>15</v>
      </c>
      <c r="G15" s="8">
        <f>E15*9.26</f>
        <v>1.1575</v>
      </c>
    </row>
    <row r="16">
      <c r="A16" t="s">
        <v>39</v>
      </c>
      <c r="B16" t="s">
        <v>40</v>
      </c>
      <c r="C16" t="s">
        <v>38</v>
      </c>
      <c r="D16" s="4">
        <v>1</v>
      </c>
      <c r="E16" s="6">
        <f>D16*$B$2</f>
        <v>1</v>
      </c>
      <c r="F16" t="s">
        <v>15</v>
      </c>
      <c r="G16" s="8">
        <f>E16*4.18</f>
        <v>4.18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inlineStr" s="12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48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</f>
        <v>2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'Besoins'!$B$2*1.5</f>
        <v>1.5</v>
      </c>
      <c r="E4" t="s">
        <v>15</v>
      </c>
    </row>
    <row r="5">
      <c r="A5">
        <v>1</v>
      </c>
      <c r="B5" t="s">
        <v>56</v>
      </c>
      <c r="C5" t="s">
        <v>55</v>
      </c>
      <c r="D5" s="6">
        <f>'Besoins'!$B$2*0.2</f>
        <v>0.2</v>
      </c>
      <c r="E5" t="s">
        <v>15</v>
      </c>
    </row>
    <row r="6">
      <c r="A6">
        <v>1</v>
      </c>
      <c r="B6" t="s">
        <v>57</v>
      </c>
      <c r="C6" t="s">
        <v>55</v>
      </c>
      <c r="D6" s="6">
        <f>'Besoins'!$B$2*1.98</f>
        <v>1.98</v>
      </c>
      <c r="E6" t="s">
        <v>15</v>
      </c>
    </row>
    <row r="7">
      <c r="A7">
        <v>1</v>
      </c>
      <c r="B7" t="s">
        <v>58</v>
      </c>
      <c r="C7" t="s">
        <v>55</v>
      </c>
      <c r="D7" s="6">
        <f>'Besoins'!$B$2*0.07</f>
        <v>0.07</v>
      </c>
      <c r="E7" t="s">
        <v>15</v>
      </c>
    </row>
    <row r="8">
      <c r="A8">
        <v>1</v>
      </c>
      <c r="B8" t="s">
        <v>59</v>
      </c>
      <c r="C8" t="s">
        <v>55</v>
      </c>
      <c r="D8" s="6">
        <f>'Besoins'!$B$2*0.035</f>
        <v>0.035</v>
      </c>
      <c r="E8" t="s">
        <v>15</v>
      </c>
    </row>
    <row r="9">
      <c r="A9">
        <v>1</v>
      </c>
      <c r="B9" t="s">
        <v>60</v>
      </c>
      <c r="C9" t="s">
        <v>55</v>
      </c>
      <c r="D9" s="6">
        <f>'Besoins'!$B$2*0.01</f>
        <v>0.01</v>
      </c>
      <c r="E9" t="s">
        <v>15</v>
      </c>
    </row>
    <row r="10">
      <c r="A10">
        <v>1</v>
      </c>
      <c r="B10" t="s">
        <v>61</v>
      </c>
      <c r="C10" t="s">
        <v>55</v>
      </c>
      <c r="D10" s="6">
        <f>'Besoins'!$B$2*1</f>
        <v>1</v>
      </c>
      <c r="E10" t="s">
        <v>15</v>
      </c>
    </row>
    <row r="11">
      <c r="A11">
        <v>1</v>
      </c>
      <c r="B11" t="s">
        <v>62</v>
      </c>
      <c r="C11" t="s">
        <v>55</v>
      </c>
      <c r="D11" s="6">
        <f>'Besoins'!$B$2*0.125</f>
        <v>0.125</v>
      </c>
      <c r="E11" t="s">
        <v>15</v>
      </c>
    </row>
    <row r="12">
      <c r="A12">
        <v>1</v>
      </c>
      <c r="B12" t="s">
        <v>63</v>
      </c>
      <c r="C12" t="s">
        <v>55</v>
      </c>
      <c r="D12" s="6">
        <f>'Besoins'!$B$2*1</f>
        <v>1</v>
      </c>
      <c r="E12" t="s">
        <v>15</v>
      </c>
    </row>
    <row r="13">
      <c r="A13">
        <v>1</v>
      </c>
      <c r="B13" t="s">
        <v>64</v>
      </c>
      <c r="C13" t="s">
        <v>55</v>
      </c>
      <c r="D13" s="6">
        <f>'Besoins'!$B$2*0.002</f>
        <v>0.002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65</v>
      </c>
      <c r="B1"/>
      <c r="C1"/>
      <c r="D1"/>
    </row>
    <row r="2">
      <c r="A2" t="str" s="13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6">
        <f>Besoins!E9</f>
        <v>2</v>
      </c>
      <c r="D6" t="str">
        <f>Besoins!F9</f>
        <v>kg</v>
      </c>
    </row>
    <row r="7">
      <c r="A7"/>
      <c r="B7" t="s">
        <v>68</v>
      </c>
      <c r="C7" s="6">
        <f>'Besoins'!$B$2*1.5</f>
        <v>1.5</v>
      </c>
      <c r="D7" t="s">
        <v>15</v>
      </c>
    </row>
    <row r="8">
      <c r="A8"/>
      <c r="B8" t="s">
        <v>68</v>
      </c>
      <c r="C8" s="6">
        <f>'Besoins'!$B$2*0.2</f>
        <v>0.2</v>
      </c>
      <c r="D8" t="s">
        <v>15</v>
      </c>
    </row>
    <row r="9">
      <c r="A9"/>
      <c r="B9" t="str">
        <f>Besoins!B13</f>
        <v>Oeuf entier liquide pasteurisé</v>
      </c>
      <c r="C9" s="6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6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6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6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6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6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6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6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6">
        <v>69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2026-08-05T09:32:20Z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2026-08-05T09:32:20Z</dcterms:modified>
  <cp:revision>1</cp:revision>
</cp:coreProperties>
</file>