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soins" sheetId="1" r:id="rId1"/>
    <sheet name="Procedure" sheetId="2" r:id="rId2"/>
    <sheet name="Arborescence FT" sheetId="3" r:id="rId3"/>
    <sheet name="Carte imprimable" sheetId="4" r:id="rId4"/>
  </sheets>
</workbook>
</file>

<file path=xl/sharedStrings.xml><?xml version="1.0" encoding="utf-8"?>
<sst xmlns="http://schemas.openxmlformats.org/spreadsheetml/2006/main" count="58" uniqueCount="58">
  <si>
    <t>Besoins matière</t>
  </si>
  <si>
    <t>Multiplicateur souhaité</t>
  </si>
  <si>
    <t>Quantité de référence</t>
  </si>
  <si>
    <t>pc</t>
  </si>
  <si>
    <t>Quantité obtenue</t>
  </si>
  <si>
    <t>Code</t>
  </si>
  <si>
    <t>Matière première</t>
  </si>
  <si>
    <t>Classe</t>
  </si>
  <si>
    <t>Base (×1, modifiable)</t>
  </si>
  <si>
    <t>Quantité</t>
  </si>
  <si>
    <t>Unité</t>
  </si>
  <si>
    <t>Coût</t>
  </si>
  <si>
    <t>CONS-CÂPRE</t>
  </si>
  <si>
    <t>Câpres au vinaigre bocal</t>
  </si>
  <si>
    <t>Conserves de légumes</t>
  </si>
  <si>
    <t>kg</t>
  </si>
  <si>
    <t>CONS-CORNICHON</t>
  </si>
  <si>
    <t>Cornichons fins au vinaigre bocal</t>
  </si>
  <si>
    <t>EPI-POIVRE-NOIR</t>
  </si>
  <si>
    <t>Poivre noir moulu</t>
  </si>
  <si>
    <t>Épices en poudre et graines</t>
  </si>
  <si>
    <t>HUI-TOURNESOL</t>
  </si>
  <si>
    <t>Huile de tournesol raffinée vrac</t>
  </si>
  <si>
    <t>Huiles végétales</t>
  </si>
  <si>
    <t>lt</t>
  </si>
  <si>
    <t>MIX-HERB-CPE</t>
  </si>
  <si>
    <t>Cerfeuil Persil Estragon frais haches</t>
  </si>
  <si>
    <t>Légumes</t>
  </si>
  <si>
    <t>SEL-FIN</t>
  </si>
  <si>
    <t>Sel fin de cuisine</t>
  </si>
  <si>
    <t>Sels et condiments de base</t>
  </si>
  <si>
    <t>VINAIGRE-VIN</t>
  </si>
  <si>
    <t>Vinaigre de vin rouge</t>
  </si>
  <si>
    <t>Total</t>
  </si>
  <si>
    <t>Recette</t>
  </si>
  <si>
    <t>#</t>
  </si>
  <si>
    <t>Verbe</t>
  </si>
  <si>
    <t>Étape</t>
  </si>
  <si>
    <t>Précision technique</t>
  </si>
  <si>
    <t>Durée</t>
  </si>
  <si>
    <t>SAUCE RAVIGOTE</t>
  </si>
  <si>
    <t>Niveau</t>
  </si>
  <si>
    <t>Composant</t>
  </si>
  <si>
    <t>Type</t>
  </si>
  <si>
    <t>Quantité (× multiplicateur, voir feuille Besoins)</t>
  </si>
  <si>
    <t>recette</t>
  </si>
  <si>
    <t xml:space="preserve">    ↳ Huile de tournesol raffinée vrac</t>
  </si>
  <si>
    <t>matiere</t>
  </si>
  <si>
    <t xml:space="preserve">    ↳ Vinaigre de vin rouge</t>
  </si>
  <si>
    <t xml:space="preserve">    ↳ Sel fin de cuisine</t>
  </si>
  <si>
    <t xml:space="preserve">    ↳ Poivre noir moulu</t>
  </si>
  <si>
    <t xml:space="preserve">    ↳ Câpres au vinaigre bocal</t>
  </si>
  <si>
    <t xml:space="preserve">    ↳ Cornichons fins au vinaigre bocal</t>
  </si>
  <si>
    <t xml:space="preserve">    ↳ Cerfeuil Persil Estragon frais haches</t>
  </si>
  <si>
    <t>Fiche technique — SAUCE RAVIGOTE</t>
  </si>
  <si>
    <t>SAUCE RAVIGOTE  GRO_CDC_205H</t>
  </si>
  <si>
    <t>1.</t>
  </si>
  <si>
    <t>CUIS.web — Portage du CUIS Clipper de 1992 par Palika &amp; Bernard Vandendaele (créateur du moteur récursif d'origine)</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</si>
</sst>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
    <numFmt numFmtId="201" formatCode="#,##0.000"/>
    <numFmt numFmtId="202" formatCode="#,##0.0000&quot; €&quot;"/>
    <numFmt numFmtId="203" formatCode="#,##0.00&quot; €&quot;"/>
  </numFmts>
  <fonts count="8">
    <font>
      <name val="Calibri"/>
      <family val="2"/>
      <sz val="10"/>
    </font>
    <font>
      <name val="Calibri"/>
      <family val="2"/>
      <sz val="16"/>
      <b/>
      <color rgb="FF1F4E3B"/>
    </font>
    <font>
      <name val="Calibri"/>
      <family val="2"/>
      <sz val="10"/>
      <b/>
    </font>
    <font>
      <name val="Calibri"/>
      <family val="2"/>
      <sz val="10"/>
      <b/>
      <color rgb="FFFFFFFF"/>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EAF3EE"/>
        <bgColor indexed="64"/>
      </patternFill>
    </fill>
    <fill>
      <patternFill patternType="solid">
        <fgColor rgb="FF1F4E3B"/>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6">
    <xf numFmtId="0" fontId="0" fillId="0" borderId="0" xfId="0"/>
    <xf numFmtId="0" fontId="0" fillId="1" borderId="0" xfId="0" applyFill="1"/>
    <xf numFmtId="0" fontId="1" fillId="0" borderId="0" xfId="0" applyFont="1"/>
    <xf numFmtId="200" fontId="2" fillId="2" borderId="0" xfId="0" applyNumberFormat="1" applyFont="1" applyFill="1"/>
    <xf numFmtId="201" fontId="0" fillId="2" borderId="0" xfId="0" applyNumberFormat="1" applyFill="1"/>
    <xf numFmtId="0" fontId="0" fillId="2" borderId="0" xfId="0" applyFill="1"/>
    <xf numFmtId="201" fontId="0" fillId="0" borderId="0" xfId="0" applyNumberFormat="1"/>
    <xf numFmtId="0" fontId="3" fillId="3" borderId="0" xfId="0" applyFont="1" applyFill="1"/>
    <xf numFmtId="202" fontId="0" fillId="0" borderId="0" xfId="0" applyNumberFormat="1"/>
    <xf numFmtId="0" fontId="2" fillId="0" borderId="0" xfId="0" applyFont="1"/>
    <xf numFmtId="203"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4"/>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2">
        <v>0</v>
      </c>
      <c r="B1"/>
      <c r="C1"/>
      <c r="D1"/>
      <c r="E1"/>
      <c r="F1"/>
    </row>
    <row r="2">
      <c r="A2" t="s">
        <v>1</v>
      </c>
      <c r="B2" s="3">
        <v>1</v>
      </c>
      <c r="C2"/>
      <c r="D2"/>
      <c r="E2"/>
      <c r="F2"/>
    </row>
    <row r="3">
      <c r="A3" t="s">
        <v>2</v>
      </c>
      <c r="B3" s="4">
        <v>100</v>
      </c>
      <c r="C3" t="s" s="5">
        <v>3</v>
      </c>
      <c r="D3"/>
      <c r="E3"/>
      <c r="F3"/>
    </row>
    <row r="4">
      <c r="A4" t="s">
        <v>4</v>
      </c>
      <c r="B4" s="6">
        <f>$B$2*B3</f>
        <v>100</v>
      </c>
      <c r="C4" t="str">
        <f>C3</f>
        <v>pc</v>
      </c>
      <c r="D4"/>
      <c r="E4"/>
      <c r="F4"/>
    </row>
    <row r="5">
      <c r="A5"/>
      <c r="B5"/>
      <c r="C5"/>
      <c r="D5"/>
      <c r="E5"/>
      <c r="F5"/>
    </row>
    <row r="6">
      <c r="A6" t="s" s="7">
        <v>5</v>
      </c>
      <c r="B6" t="s" s="7">
        <v>6</v>
      </c>
      <c r="C6" t="s" s="7">
        <v>7</v>
      </c>
      <c r="D6" t="s" s="7">
        <v>8</v>
      </c>
      <c r="E6" t="s" s="7">
        <v>9</v>
      </c>
      <c r="F6" t="s" s="7">
        <v>10</v>
      </c>
      <c r="G6" t="s" s="7">
        <v>11</v>
      </c>
    </row>
    <row r="7">
      <c r="A7" t="s">
        <v>12</v>
      </c>
      <c r="B7" t="s">
        <v>13</v>
      </c>
      <c r="C7" t="s">
        <v>14</v>
      </c>
      <c r="D7" s="4">
        <v>0.3</v>
      </c>
      <c r="E7" s="6">
        <f>D7*$B$2</f>
        <v>0.3</v>
      </c>
      <c r="F7" t="s">
        <v>15</v>
      </c>
      <c r="G7" s="8">
        <f>E7*6.2</f>
        <v>1.86</v>
      </c>
    </row>
    <row r="8">
      <c r="A8" t="s">
        <v>16</v>
      </c>
      <c r="B8" t="s">
        <v>17</v>
      </c>
      <c r="C8" t="s">
        <v>14</v>
      </c>
      <c r="D8" s="4">
        <v>0.4</v>
      </c>
      <c r="E8" s="6">
        <f>D8*$B$2</f>
        <v>0.4</v>
      </c>
      <c r="F8" t="s">
        <v>15</v>
      </c>
      <c r="G8" s="8">
        <f>E8*3.8</f>
        <v>1.52</v>
      </c>
    </row>
    <row r="9">
      <c r="A9" t="s">
        <v>18</v>
      </c>
      <c r="B9" t="s">
        <v>19</v>
      </c>
      <c r="C9" t="s">
        <v>20</v>
      </c>
      <c r="D9" s="4">
        <v>0.006</v>
      </c>
      <c r="E9" s="6">
        <f>D9*$B$2</f>
        <v>0.006</v>
      </c>
      <c r="F9" t="s">
        <v>15</v>
      </c>
      <c r="G9" s="8">
        <f>E9*12.5</f>
        <v>0.075</v>
      </c>
    </row>
    <row r="10">
      <c r="A10" t="s">
        <v>21</v>
      </c>
      <c r="B10" t="s">
        <v>22</v>
      </c>
      <c r="C10" t="s">
        <v>23</v>
      </c>
      <c r="D10" s="4">
        <v>2.5</v>
      </c>
      <c r="E10" s="6">
        <f>D10*$B$2</f>
        <v>2.5</v>
      </c>
      <c r="F10" t="s">
        <v>24</v>
      </c>
      <c r="G10" s="8">
        <f>E10*1.05</f>
        <v>2.625</v>
      </c>
    </row>
    <row r="11">
      <c r="A11" t="s">
        <v>25</v>
      </c>
      <c r="B11" t="s">
        <v>26</v>
      </c>
      <c r="C11" t="s">
        <v>27</v>
      </c>
      <c r="D11" s="4">
        <v>0.15</v>
      </c>
      <c r="E11" s="6">
        <f>D11*$B$2</f>
        <v>0.15</v>
      </c>
      <c r="F11" t="s">
        <v>15</v>
      </c>
      <c r="G11" s="8">
        <f>E11*0</f>
        <v>0</v>
      </c>
    </row>
    <row r="12">
      <c r="A12" t="s">
        <v>28</v>
      </c>
      <c r="B12" t="s">
        <v>29</v>
      </c>
      <c r="C12" t="s">
        <v>30</v>
      </c>
      <c r="D12" s="4">
        <v>0.015</v>
      </c>
      <c r="E12" s="6">
        <f>D12*$B$2</f>
        <v>0.015</v>
      </c>
      <c r="F12" t="s">
        <v>15</v>
      </c>
      <c r="G12" s="8">
        <f>E12*0.35</f>
        <v>0.00525</v>
      </c>
    </row>
    <row r="13">
      <c r="A13" t="s">
        <v>31</v>
      </c>
      <c r="B13" t="s">
        <v>32</v>
      </c>
      <c r="C13" t="s">
        <v>30</v>
      </c>
      <c r="D13" s="4">
        <v>0.5</v>
      </c>
      <c r="E13" s="6">
        <f>D13*$B$2</f>
        <v>0.5</v>
      </c>
      <c r="F13" t="s">
        <v>24</v>
      </c>
      <c r="G13" s="8">
        <f>E13*1.2</f>
        <v>0.6</v>
      </c>
    </row>
    <row r="14">
      <c r="A14"/>
      <c r="B14"/>
      <c r="C14"/>
      <c r="D14"/>
      <c r="E14"/>
      <c r="F14" t="s" s="9">
        <v>33</v>
      </c>
      <c r="G14" s="10">
        <f>SUM(G7:G13)</f>
        <v>0</v>
      </c>
    </row>
  </sheetData>
  <autoFilter ref="A6:G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2"/>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7">
        <v>34</v>
      </c>
      <c r="B1" t="s" s="7">
        <v>35</v>
      </c>
      <c r="C1" t="s" s="7">
        <v>36</v>
      </c>
      <c r="D1" t="s" s="7">
        <v>37</v>
      </c>
      <c r="E1" t="s" s="7">
        <v>38</v>
      </c>
      <c r="F1" t="s" s="7">
        <v>39</v>
      </c>
    </row>
    <row r="2">
      <c r="A2" t="s">
        <v>40</v>
      </c>
      <c r="B2">
        <v>1</v>
      </c>
      <c r="C2"/>
      <c r="D2" t="inlineStr" s="11">
        <is>
          <t>Au mixeur, hacher grossièrement les cornichons. Réserver. Au mixeur, hacher finement les aromates. Réserver. Dans la cuve du batteur, mélanger au fouet d'abord le sel, le poivre et le vinaigre. Ajouter l'huile. Bien émulsionner. Ajouter les aromates. Rectifier l'assaisonnement.</t>
        </is>
      </c>
      <c r="E2" t="s" s="11"/>
      <c r="F2"/>
    </row>
  </sheetData>
  <autoFilter ref="A1:F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9"/>
  <sheetViews>
    <sheetView workbookViewId="0">
      <pane ySplit="1" topLeftCell="A2" activePane="bottomLeft" state="frozen"/>
      <selection activeCell="A2" sqref="A2"/>
    </sheetView>
  </sheetViews>
  <cols>
    <col min="1" max="1" width="8" customWidth="1"/>
    <col min="2" max="2" width="48" customWidth="1"/>
    <col min="3" max="3" width="14" customWidth="1"/>
    <col min="4" max="4" width="22" customWidth="1"/>
    <col min="5" max="5" width="10" customWidth="1"/>
  </cols>
  <sheetData>
    <row r="1">
      <c r="A1" t="s" s="7">
        <v>41</v>
      </c>
      <c r="B1" t="s" s="7">
        <v>42</v>
      </c>
      <c r="C1" t="s" s="7">
        <v>43</v>
      </c>
      <c r="D1" t="s" s="7">
        <v>44</v>
      </c>
      <c r="E1" t="s" s="7">
        <v>10</v>
      </c>
    </row>
    <row r="2">
      <c r="A2">
        <v>0</v>
      </c>
      <c r="B2" t="s">
        <v>40</v>
      </c>
      <c r="C2" t="s">
        <v>45</v>
      </c>
      <c r="D2" s="6">
        <f>'Besoins'!$B$2*100</f>
        <v>100</v>
      </c>
      <c r="E2" t="s">
        <v>3</v>
      </c>
    </row>
    <row r="3">
      <c r="A3">
        <v>1</v>
      </c>
      <c r="B3" t="s">
        <v>46</v>
      </c>
      <c r="C3" t="s">
        <v>47</v>
      </c>
      <c r="D3" s="6">
        <f>'Besoins'!$B$2*2.5</f>
        <v>2.5</v>
      </c>
      <c r="E3" t="s">
        <v>24</v>
      </c>
    </row>
    <row r="4">
      <c r="A4">
        <v>1</v>
      </c>
      <c r="B4" t="s">
        <v>48</v>
      </c>
      <c r="C4" t="s">
        <v>47</v>
      </c>
      <c r="D4" s="6">
        <f>'Besoins'!$B$2*0.5</f>
        <v>0.5</v>
      </c>
      <c r="E4" t="s">
        <v>24</v>
      </c>
    </row>
    <row r="5">
      <c r="A5">
        <v>1</v>
      </c>
      <c r="B5" t="s">
        <v>49</v>
      </c>
      <c r="C5" t="s">
        <v>47</v>
      </c>
      <c r="D5" s="6">
        <f>'Besoins'!$B$2*0.015</f>
        <v>0.015</v>
      </c>
      <c r="E5" t="s">
        <v>15</v>
      </c>
    </row>
    <row r="6">
      <c r="A6">
        <v>1</v>
      </c>
      <c r="B6" t="s">
        <v>50</v>
      </c>
      <c r="C6" t="s">
        <v>47</v>
      </c>
      <c r="D6" s="6">
        <f>'Besoins'!$B$2*0.006</f>
        <v>0.006</v>
      </c>
      <c r="E6" t="s">
        <v>15</v>
      </c>
    </row>
    <row r="7">
      <c r="A7">
        <v>1</v>
      </c>
      <c r="B7" t="s">
        <v>51</v>
      </c>
      <c r="C7" t="s">
        <v>47</v>
      </c>
      <c r="D7" s="6">
        <f>'Besoins'!$B$2*0.3</f>
        <v>0.3</v>
      </c>
      <c r="E7" t="s">
        <v>15</v>
      </c>
    </row>
    <row r="8">
      <c r="A8">
        <v>1</v>
      </c>
      <c r="B8" t="s">
        <v>52</v>
      </c>
      <c r="C8" t="s">
        <v>47</v>
      </c>
      <c r="D8" s="6">
        <f>'Besoins'!$B$2*0.4</f>
        <v>0.4</v>
      </c>
      <c r="E8" t="s">
        <v>15</v>
      </c>
    </row>
    <row r="9">
      <c r="A9">
        <v>1</v>
      </c>
      <c r="B9" t="s">
        <v>53</v>
      </c>
      <c r="C9" t="s">
        <v>47</v>
      </c>
      <c r="D9" s="6">
        <f>'Besoins'!$B$2*0.15</f>
        <v>0.15</v>
      </c>
      <c r="E9" t="s">
        <v>15</v>
      </c>
    </row>
  </sheetData>
  <autoFilter ref="A1:E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4"/>
  <cols>
    <col min="1" max="1" width="22" customWidth="1"/>
    <col min="2" max="2" width="52" customWidth="1"/>
    <col min="3" max="3" width="14" customWidth="1"/>
    <col min="4" max="4" width="10" customWidth="1"/>
  </cols>
  <sheetData>
    <row r="1" customHeight="1" ht="24">
      <c r="A1" t="s" s="2">
        <v>54</v>
      </c>
      <c r="B1"/>
      <c r="C1"/>
      <c r="D1"/>
    </row>
    <row r="2">
      <c r="A2" t="str" s="12">
        <f>"GRO_CDC_205H · GRO.SAUCES · référence : "&amp;Besoins!B3&amp;" "&amp;Besoins!C3&amp;" · multiplicateur réglable sur la feuille ""Besoins"""</f>
        <v>GRO_CDC_205H · GRO.SAUCES · référence : 100 pc · multiplicateur réglable sur la feuille </v>
      </c>
      <c r="B2"/>
      <c r="C2"/>
      <c r="D2"/>
    </row>
    <row r="3">
      <c r="A3"/>
      <c r="B3"/>
      <c r="C3"/>
      <c r="D3"/>
    </row>
    <row r="4">
      <c r="A4" t="s" s="13">
        <v>55</v>
      </c>
      <c r="B4"/>
      <c r="C4"/>
      <c r="D4"/>
    </row>
    <row r="5">
      <c r="A5" t="s" s="14">
        <v>56</v>
      </c>
      <c r="B5" t="str" s="11">
        <f>Procedure!D2</f>
        <v>Au mixeur, hacher grossièrement les cornichons. Réserver. Au mixeur, hacher finement les aromates. Réserver. Dans la cuve du batteur, mélanger au fouet d'abord le sel, le poivre et le vinaigre. Ajouter l'huile. Bien émulsionner. Ajouter les aromates. Rectifier l'assaisonnement.</v>
      </c>
      <c r="C5"/>
      <c r="D5"/>
    </row>
    <row r="6">
      <c r="A6"/>
      <c r="B6" t="str">
        <f>Besoins!B13</f>
        <v>Vinaigre de vin rouge</v>
      </c>
      <c r="C6" s="6">
        <f>Besoins!E13</f>
        <v>0.5</v>
      </c>
      <c r="D6" t="str">
        <f>Besoins!F13</f>
        <v>lt</v>
      </c>
    </row>
    <row r="7">
      <c r="A7"/>
      <c r="B7" t="str">
        <f>Besoins!B11</f>
        <v>Cerfeuil Persil Estragon frais haches</v>
      </c>
      <c r="C7" s="6">
        <f>Besoins!E11</f>
        <v>0.15</v>
      </c>
      <c r="D7" t="str">
        <f>Besoins!F11</f>
        <v>kg</v>
      </c>
    </row>
    <row r="8">
      <c r="A8"/>
      <c r="B8" t="str">
        <f>Besoins!B10</f>
        <v>Huile de tournesol raffinée vrac</v>
      </c>
      <c r="C8" s="6">
        <f>Besoins!E10</f>
        <v>2.5</v>
      </c>
      <c r="D8" t="str">
        <f>Besoins!F10</f>
        <v>lt</v>
      </c>
    </row>
    <row r="9">
      <c r="A9"/>
      <c r="B9" t="str">
        <f>Besoins!B12</f>
        <v>Sel fin de cuisine</v>
      </c>
      <c r="C9" s="6">
        <f>Besoins!E12</f>
        <v>0.015</v>
      </c>
      <c r="D9" t="str">
        <f>Besoins!F12</f>
        <v>kg</v>
      </c>
    </row>
    <row r="10">
      <c r="A10"/>
      <c r="B10" t="str">
        <f>Besoins!B9</f>
        <v>Poivre noir moulu</v>
      </c>
      <c r="C10" s="6">
        <f>Besoins!E9</f>
        <v>0.006</v>
      </c>
      <c r="D10" t="str">
        <f>Besoins!F9</f>
        <v>kg</v>
      </c>
    </row>
    <row r="11">
      <c r="A11"/>
      <c r="B11" t="str">
        <f>Besoins!B7</f>
        <v>Câpres au vinaigre bocal</v>
      </c>
      <c r="C11" s="6">
        <f>Besoins!E7</f>
        <v>0.3</v>
      </c>
      <c r="D11" t="str">
        <f>Besoins!F7</f>
        <v>kg</v>
      </c>
    </row>
    <row r="12">
      <c r="A12"/>
      <c r="B12" t="str">
        <f>Besoins!B8</f>
        <v>Cornichons fins au vinaigre bocal</v>
      </c>
      <c r="C12" s="6">
        <f>Besoins!E8</f>
        <v>0.4</v>
      </c>
      <c r="D12" t="str">
        <f>Besoins!F8</f>
        <v>kg</v>
      </c>
    </row>
    <row r="13">
      <c r="A13"/>
      <c r="B13"/>
      <c r="C13"/>
      <c r="D13"/>
    </row>
    <row r="14">
      <c r="A14" t="s" s="15">
        <v>57</v>
      </c>
      <c r="B14"/>
      <c r="C14"/>
      <c r="D14"/>
    </row>
  </sheetData>
  <sheetProtection sheet="1"/>
  <mergeCells count="5">
    <mergeCell ref="A1:D1"/>
    <mergeCell ref="A2:D2"/>
    <mergeCell ref="A4:D4"/>
    <mergeCell ref="B5:D5"/>
    <mergeCell ref="A14:D14"/>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2026-08-05T10:28:20Z</dcterms:created>
  <dc:title>SAUCE RAVIGOTE</dc:title>
  <dc:subject/>
  <dc:creator>CUIS.web</dc:creator>
  <cp:lastModifiedBy/>
  <cp:keywords/>
  <dc:description>Export automatique — moteur récursif d'origine : Bernard Vandendaele</dc:description>
  <cp:category/>
  <dc:language>en-US</dc:language>
  <dcterms:modified xsi:type="dcterms:W3CDTF">2026-08-05T10:28:20Z</dcterms:modified>
  <cp:revision>1</cp:revision>
</cp:coreProperties>
</file>