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<sst xmlns="http://schemas.openxmlformats.org/spreadsheetml/2006/main" count="85" uniqueCount="85">
  <si>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</si>
  <si>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</si>
  <si>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</si>
  <si>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</si>
  <si>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</si>
  <si>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</si>
  <si>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</si>
  <si>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</si>
  <si>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</si>
  <si>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</si>
  <si>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</si>
  <si>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</si>
  <si>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</si>
  <si>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</si>
  <si>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</si>
  <si>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</si>
  <si>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</si>
  <si>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</si>
  <si>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</si>
  <si>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</si>
  <si>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</si>
  <si>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</si>
  <si>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</si>
  <si>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</si>
  <si>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</si>
  <si>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</si>
  <si>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</si>
  <si>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</si>
  <si>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</si>
  <si>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</si>
  <si>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</si>
  <si>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</si>
  <si>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</si>
  <si>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</si>
  <si>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</si>
  <si>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</si>
  <si>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</si>
  <si>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</si>
  <si>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</si>
  <si>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</si>
  <si>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</si>
  <si>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</si>
  <si>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</si>
  <si>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</si>
  <si>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</si>
  <si>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Panini tomate mozzarella pesto (Ferrandi)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</si>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</sst>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0.845</v>
      </c>
      <c r="C3" t="s" s="5">
        <v>3</v>
      </c>
      <c r="D3"/>
      <c r="E3"/>
      <c r="F3"/>
    </row>
    <row r="4">
      <c r="A4" t="s">
        <v>4</v>
      </c>
      <c r="B4" s="6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</v>
      </c>
      <c r="E7" s="6">
        <f>D7*$B$2</f>
        <v>0.32</v>
      </c>
      <c r="F7" t="s">
        <v>15</v>
      </c>
      <c r="G7" s="8">
        <f>E7*0.0043</f>
        <v>0.001376</v>
      </c>
    </row>
    <row r="8">
      <c r="A8" t="s">
        <v>16</v>
      </c>
      <c r="B8" t="s">
        <v>17</v>
      </c>
      <c r="C8" t="s">
        <v>18</v>
      </c>
      <c r="D8" s="4">
        <v>0.12</v>
      </c>
      <c r="E8" s="6">
        <f>D8*$B$2</f>
        <v>0.12</v>
      </c>
      <c r="F8" t="s">
        <v>3</v>
      </c>
      <c r="G8" s="8">
        <f>E8*8.5</f>
        <v>1.02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8">
        <f>E9*0.82</f>
        <v>0.41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E10*7.5</f>
        <v>0.15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3</v>
      </c>
      <c r="G11" s="8">
        <f>E11*7.8</f>
        <v>3.12</v>
      </c>
    </row>
    <row r="12">
      <c r="A12" t="s" s="9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31</v>
      </c>
      <c r="G12" s="8">
        <f>E12*0</f>
        <v>0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35</v>
      </c>
      <c r="B14" t="s">
        <v>36</v>
      </c>
      <c r="C14" t="s">
        <v>37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 t="s">
        <v>62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45</v>
      </c>
      <c r="C2" t="s">
        <v>67</v>
      </c>
      <c r="D2" s="6">
        <f>'Besoins'!$B$2*0.845</f>
        <v>0.845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'Besoins'!$B$2*0.5</f>
        <v>0.5</v>
      </c>
      <c r="E3" t="s">
        <v>3</v>
      </c>
    </row>
    <row r="4">
      <c r="A4">
        <v>1</v>
      </c>
      <c r="B4" t="s">
        <v>70</v>
      </c>
      <c r="C4" t="s">
        <v>69</v>
      </c>
      <c r="D4" s="6">
        <f>'Besoins'!$B$2*0.32</f>
        <v>0.32</v>
      </c>
      <c r="E4" t="s">
        <v>15</v>
      </c>
    </row>
    <row r="5">
      <c r="A5">
        <v>1</v>
      </c>
      <c r="B5" t="s">
        <v>71</v>
      </c>
      <c r="C5" t="s">
        <v>69</v>
      </c>
      <c r="D5" s="6">
        <f>'Besoins'!$B$2*0.009</f>
        <v>0.009</v>
      </c>
      <c r="E5" t="s">
        <v>3</v>
      </c>
    </row>
    <row r="6">
      <c r="A6">
        <v>1</v>
      </c>
      <c r="B6" t="s">
        <v>72</v>
      </c>
      <c r="C6" t="s">
        <v>69</v>
      </c>
      <c r="D6" s="6">
        <f>'Besoins'!$B$2*0.005</f>
        <v>0.005</v>
      </c>
      <c r="E6" t="s">
        <v>3</v>
      </c>
    </row>
    <row r="7">
      <c r="A7">
        <v>1</v>
      </c>
      <c r="B7" t="s">
        <v>73</v>
      </c>
      <c r="C7" t="s">
        <v>69</v>
      </c>
      <c r="D7" s="6">
        <f>'Besoins'!$B$2*0.02</f>
        <v>0.02</v>
      </c>
      <c r="E7" t="s">
        <v>15</v>
      </c>
    </row>
    <row r="8">
      <c r="A8">
        <v>1</v>
      </c>
      <c r="B8" t="s">
        <v>74</v>
      </c>
      <c r="C8" t="s">
        <v>69</v>
      </c>
      <c r="D8" s="6">
        <f>'Besoins'!$B$2*0.12</f>
        <v>0.12</v>
      </c>
      <c r="E8" t="s">
        <v>3</v>
      </c>
    </row>
    <row r="9">
      <c r="A9">
        <v>1</v>
      </c>
      <c r="B9" t="s">
        <v>75</v>
      </c>
      <c r="C9" t="s">
        <v>69</v>
      </c>
      <c r="D9" s="6">
        <f>'Besoins'!$B$2*0.4</f>
        <v>0.4</v>
      </c>
      <c r="E9" t="s">
        <v>3</v>
      </c>
    </row>
    <row r="10">
      <c r="A10">
        <v>1</v>
      </c>
      <c r="B10" t="s">
        <v>76</v>
      </c>
      <c r="C10" t="s">
        <v>69</v>
      </c>
      <c r="D10" s="6">
        <f>'Besoins'!$B$2*0.15</f>
        <v>0.15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6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6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6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6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6">
        <f>Besoins!E10</f>
        <v>0.02</v>
      </c>
      <c r="D10" t="str">
        <f>Besoins!F10</f>
        <v>lt</v>
      </c>
    </row>
    <row r="11">
      <c r="A11"/>
      <c r="B11" t="str" s="16">
        <f>"ℹ "&amp;Procedure!E2</f>
        <v>ℹ</v>
      </c>
      <c r="C11"/>
      <c r="D11"/>
    </row>
    <row r="12">
      <c r="A12" t="s" s="15">
        <v>80</v>
      </c>
      <c r="B12" t="str" s="12">
        <f>"[POINTER] "&amp;Procedure!D3</f>
        <v>[POINTER] Pointez avec rabat, détendez au réfrigérateur.</v>
      </c>
      <c r="C12"/>
      <c r="D12"/>
    </row>
    <row r="13">
      <c r="A13" t="s" s="15">
        <v>81</v>
      </c>
      <c r="B13" t="str" s="12">
        <f>"[DIVISER] "&amp;Procedure!D4</f>
        <v>[DIVISER] Divisez en 8, boulez, détendez, façonnez en petites baguettes. Apprêt en étuve.</v>
      </c>
      <c r="C13"/>
      <c r="D13"/>
    </row>
    <row r="14">
      <c r="A14" t="s" s="15">
        <v>82</v>
      </c>
      <c r="B14" t="str" s="12">
        <f>"[ENFOURNER] "&amp;Procedure!D5</f>
        <v>[ENFOURNER] Enfournez avec buée sans coloration.</v>
      </c>
      <c r="C14"/>
      <c r="D14"/>
    </row>
    <row r="15">
      <c r="A15"/>
      <c r="B15" t="str" s="16">
        <f>"ℹ "&amp;Procedure!E5</f>
        <v>ℹ</v>
      </c>
      <c r="C15"/>
      <c r="D15"/>
    </row>
    <row r="16">
      <c r="A16" t="s" s="15">
        <v>83</v>
      </c>
      <c r="B16" t="str" s="12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6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6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7">
        <v>84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2026-08-08T15:16:14Z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2026-08-08T15:16:14Z</dcterms:modified>
  <cp:revision>1</cp:revision>
</cp:coreProperties>
</file>