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<sst xmlns="http://schemas.openxmlformats.org/spreadsheetml/2006/main" count="103" uniqueCount="103">
  <si>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</si>
  <si>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</si>
  <si>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</si>
  <si>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</si>
  <si>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</si>
  <si>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</si>
  <si>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</si>
  <si>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</si>
  <si>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</si>
  <si>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</si>
  <si>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</si>
  <si>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</si>
  <si>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</si>
  <si>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</si>
  <si>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</si>
  <si>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</si>
  <si>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</si>
  <si>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</si>
  <si>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</si>
  <si>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</si>
  <si>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</si>
  <si>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</si>
  <si>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</si>
  <si>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</si>
  <si>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</si>
  <si>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</si>
  <si>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</si>
  <si>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</si>
  <si>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</si>
  <si>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</si>
  <si>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</si>
  <si>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</si>
  <si>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</si>
  <si>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</si>
  <si>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</si>
  <si>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</si>
  <si>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</si>
  <si>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</si>
  <si>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</si>
  <si>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</si>
  <si>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</si>
  <si>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</si>
  <si>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</si>
  <si>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</si>
  <si>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</si>
  <si>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</si>
  <si>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</si>
  <si>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Briochettes aux pralines roses (Ferrandi)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</si>
  <si>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</si>
  <si>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</si>
  <si>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</si>
  <si>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</si>
  <si>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</si>
  <si>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</si>
  <si>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</si>
  <si>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</si>
  <si>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</si>
  <si>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</si>
  <si>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</si>
  <si>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</si>
  <si>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</si>
  <si>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</si>
  <si>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</si>
  <si>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</si>
  <si>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</si>
  <si>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</si>
  <si>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</si>
  <si>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</si>
  <si>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</si>
  <si>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</si>
  <si>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</si>
  <si>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</si>
  <si>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</si>
  <si>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</si>
  <si>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</si>
  <si>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</si>
  <si>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</si>
  <si>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</si>
  <si>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</si>
  <si>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 (conv.)</t>
  </si>
  <si>
    <t>conversion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</si>
  <si>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</si>
  <si>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</si>
  <si>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</si>
  <si>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</si>
  <si>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</si>
  <si>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</si>
  <si>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 (conv.)</t>
  </si>
  <si>
    <t xml:space="preserve">        ↳ JAUNE D'OEUF (P) (conv.)</t>
  </si>
  <si>
    <t xml:space="preserve">        ↳ Eau (robinet - moy. France 2026)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</si>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</sst>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0.955</v>
      </c>
      <c r="C3" t="s" s="5">
        <v>3</v>
      </c>
      <c r="D3"/>
      <c r="E3"/>
      <c r="F3"/>
    </row>
    <row r="4">
      <c r="A4" t="s">
        <v>4</v>
      </c>
      <c r="B4" s="6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4.227</v>
      </c>
      <c r="E7" s="6">
        <f>D7*$B$2</f>
        <v>4.227</v>
      </c>
      <c r="F7" t="s">
        <v>15</v>
      </c>
      <c r="G7" s="9">
        <f>E7*0.27</f>
        <v>1.14129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E8*0.0043</f>
        <v>0.000043</v>
      </c>
    </row>
    <row r="9">
      <c r="A9" t="s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3</v>
      </c>
      <c r="G9" s="9">
        <f>E9*0.95</f>
        <v>0.11875</v>
      </c>
    </row>
    <row r="10">
      <c r="A10" t="s">
        <v>23</v>
      </c>
      <c r="B10" t="s">
        <v>24</v>
      </c>
      <c r="C10" t="s">
        <v>22</v>
      </c>
      <c r="D10" s="4">
        <v>0.125</v>
      </c>
      <c r="E10" s="6">
        <f>D10*$B$2</f>
        <v>0.125</v>
      </c>
      <c r="F10" t="s">
        <v>3</v>
      </c>
      <c r="G10" s="9">
        <f>E10*0.82</f>
        <v>0.1025</v>
      </c>
    </row>
    <row r="11">
      <c r="A11" t="s">
        <v>25</v>
      </c>
      <c r="B11" t="s">
        <v>26</v>
      </c>
      <c r="C11" t="s">
        <v>27</v>
      </c>
      <c r="D11" s="4">
        <v>0.44</v>
      </c>
      <c r="E11" s="6">
        <f>D11*$B$2</f>
        <v>0.44</v>
      </c>
      <c r="F11" t="s">
        <v>3</v>
      </c>
      <c r="G11" s="9">
        <f>E11*12</f>
        <v>5.28</v>
      </c>
    </row>
    <row r="12">
      <c r="A12" t="s">
        <v>28</v>
      </c>
      <c r="B12" t="s">
        <v>29</v>
      </c>
      <c r="C12" t="s">
        <v>30</v>
      </c>
      <c r="D12" s="4">
        <v>0.125</v>
      </c>
      <c r="E12" s="6">
        <f>D12*$B$2</f>
        <v>0.125</v>
      </c>
      <c r="F12" t="s">
        <v>3</v>
      </c>
      <c r="G12" s="9">
        <f>E12*5.2</f>
        <v>0.65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9">
        <f>E13*2.2</f>
        <v>0.022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9">
        <f>E14*0.35</f>
        <v>0.00175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E15*0.82</f>
        <v>0.0082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inlineStr" s="12">
        <is>
          <t>Étalez, incorporez 25g de pralines roses par tour simple répété deux fois (ordre : abaisse, pralines, tour simple, quart de tour, réétalage, pralines, second tour simple).</t>
        </is>
      </c>
      <c r="E5" t="s" s="12"/>
      <c r="F5"/>
    </row>
    <row r="6">
      <c r="A6" t="s">
        <v>47</v>
      </c>
      <c r="B6">
        <v>5</v>
      </c>
      <c r="C6" t="s">
        <v>59</v>
      </c>
      <c r="D6" t="s" s="12">
        <v>60</v>
      </c>
      <c r="E6" t="s" s="12"/>
      <c r="F6" t="s">
        <v>61</v>
      </c>
    </row>
    <row r="7">
      <c r="A7" t="s">
        <v>47</v>
      </c>
      <c r="B7">
        <v>6</v>
      </c>
      <c r="C7" t="s">
        <v>62</v>
      </c>
      <c r="D7" t="s" s="12">
        <v>63</v>
      </c>
      <c r="E7" t="s" s="12">
        <v>64</v>
      </c>
      <c r="F7" t="s">
        <v>65</v>
      </c>
    </row>
    <row r="8">
      <c r="A8" t="s">
        <v>66</v>
      </c>
      <c r="B8">
        <v>1</v>
      </c>
      <c r="C8" t="s">
        <v>67</v>
      </c>
      <c r="D8" t="s" s="12">
        <v>68</v>
      </c>
      <c r="E8" t="s" s="12">
        <v>69</v>
      </c>
      <c r="F8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'Besoins'!$B$2*0.955</f>
        <v>0.955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'Besoins'!$B$2*0.125</f>
        <v>0.125</v>
      </c>
      <c r="E3" t="s">
        <v>3</v>
      </c>
    </row>
    <row r="4">
      <c r="A4">
        <v>1</v>
      </c>
      <c r="B4" t="s">
        <v>78</v>
      </c>
      <c r="C4" t="s">
        <v>77</v>
      </c>
      <c r="D4" s="6">
        <f>'Besoins'!$B$2*0.125</f>
        <v>0.125</v>
      </c>
      <c r="E4" t="s">
        <v>3</v>
      </c>
    </row>
    <row r="5">
      <c r="A5">
        <v>1</v>
      </c>
      <c r="B5" t="s">
        <v>79</v>
      </c>
      <c r="C5" t="s">
        <v>80</v>
      </c>
      <c r="D5" s="6">
        <f>'Besoins'!$B$2*2.727</f>
        <v>2.727</v>
      </c>
      <c r="E5" t="s">
        <v>15</v>
      </c>
    </row>
    <row r="6">
      <c r="A6">
        <v>1</v>
      </c>
      <c r="B6" t="s">
        <v>81</v>
      </c>
      <c r="C6" t="s">
        <v>77</v>
      </c>
      <c r="D6" s="6">
        <f>'Besoins'!$B$2*0.01</f>
        <v>0.01</v>
      </c>
      <c r="E6" t="s">
        <v>3</v>
      </c>
    </row>
    <row r="7">
      <c r="A7">
        <v>1</v>
      </c>
      <c r="B7" t="s">
        <v>82</v>
      </c>
      <c r="C7" t="s">
        <v>77</v>
      </c>
      <c r="D7" s="6">
        <f>'Besoins'!$B$2*0.01</f>
        <v>0.01</v>
      </c>
      <c r="E7" t="s">
        <v>3</v>
      </c>
    </row>
    <row r="8">
      <c r="A8">
        <v>1</v>
      </c>
      <c r="B8" t="s">
        <v>83</v>
      </c>
      <c r="C8" t="s">
        <v>77</v>
      </c>
      <c r="D8" s="6">
        <f>'Besoins'!$B$2*0.005</f>
        <v>0.005</v>
      </c>
      <c r="E8" t="s">
        <v>3</v>
      </c>
    </row>
    <row r="9">
      <c r="A9">
        <v>1</v>
      </c>
      <c r="B9" t="s">
        <v>84</v>
      </c>
      <c r="C9" t="s">
        <v>77</v>
      </c>
      <c r="D9" s="6">
        <f>'Besoins'!$B$2*0.125</f>
        <v>0.125</v>
      </c>
      <c r="E9" t="s">
        <v>3</v>
      </c>
    </row>
    <row r="10">
      <c r="A10">
        <v>1</v>
      </c>
      <c r="B10" t="s">
        <v>85</v>
      </c>
      <c r="C10" t="s">
        <v>77</v>
      </c>
      <c r="D10" s="6">
        <f>'Besoins'!$B$2*0.44</f>
        <v>0.44</v>
      </c>
      <c r="E10" t="s">
        <v>3</v>
      </c>
    </row>
    <row r="11">
      <c r="A11">
        <v>1</v>
      </c>
      <c r="B11" t="s">
        <v>86</v>
      </c>
      <c r="C11" t="s">
        <v>75</v>
      </c>
      <c r="D11" s="6">
        <f>'Besoins'!$B$2*0.045</f>
        <v>0.045</v>
      </c>
      <c r="E11" t="s">
        <v>3</v>
      </c>
    </row>
    <row r="12">
      <c r="A12">
        <v>2</v>
      </c>
      <c r="B12" t="s">
        <v>87</v>
      </c>
      <c r="C12" t="s">
        <v>80</v>
      </c>
      <c r="D12" s="6">
        <f>'Besoins'!$B$2*1</f>
        <v>1</v>
      </c>
      <c r="E12" t="s">
        <v>15</v>
      </c>
    </row>
    <row r="13">
      <c r="A13">
        <v>2</v>
      </c>
      <c r="B13" t="s">
        <v>88</v>
      </c>
      <c r="C13" t="s">
        <v>80</v>
      </c>
      <c r="D13" s="6">
        <f>'Besoins'!$B$2*1</f>
        <v>1</v>
      </c>
      <c r="E13" t="s">
        <v>15</v>
      </c>
    </row>
    <row r="14">
      <c r="A14">
        <v>2</v>
      </c>
      <c r="B14" t="s">
        <v>89</v>
      </c>
      <c r="C14" t="s">
        <v>77</v>
      </c>
      <c r="D14" s="6">
        <f>'Besoins'!$B$2*0.01</f>
        <v>0.01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6">
        <f>Besoins!E10</f>
        <v>0.125</v>
      </c>
      <c r="D7" t="str">
        <f>Besoins!F10</f>
        <v>kg</v>
      </c>
    </row>
    <row r="8">
      <c r="A8"/>
      <c r="B8" t="s">
        <v>93</v>
      </c>
      <c r="C8" s="6">
        <f>'Besoins'!$B$2*2.727</f>
        <v>2.727</v>
      </c>
      <c r="D8" t="s">
        <v>15</v>
      </c>
    </row>
    <row r="9">
      <c r="A9"/>
      <c r="B9" t="str">
        <f>Besoins!B15</f>
        <v>Sucre blanc cristal sac 25 kg</v>
      </c>
      <c r="C9" s="6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6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6">
        <f>Besoins!E14</f>
        <v>0.005</v>
      </c>
      <c r="D11" t="str">
        <f>Besoins!F14</f>
        <v>kg</v>
      </c>
    </row>
    <row r="12">
      <c r="A12" t="s" s="15">
        <v>94</v>
      </c>
      <c r="B12" t="str" s="12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6">
        <f>Besoins!E12</f>
        <v>0.125</v>
      </c>
      <c r="D13" t="str">
        <f>Besoins!F12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95</v>
      </c>
      <c r="B15" t="str" s="12">
        <f>"[POINTER] "&amp;Procedure!D4</f>
        <v>[POINTER] Pointez avec rabat, réservez toute la nuit au réfrigérateur.</v>
      </c>
      <c r="C15"/>
      <c r="D15"/>
    </row>
    <row r="16">
      <c r="A16" t="s" s="15">
        <v>96</v>
      </c>
      <c r="B16" t="str" s="12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6">
        <f>Besoins!E11</f>
        <v>0.44</v>
      </c>
      <c r="D17" t="str">
        <f>Besoins!F11</f>
        <v>kg</v>
      </c>
    </row>
    <row r="18">
      <c r="A18" t="s" s="15">
        <v>97</v>
      </c>
      <c r="B18" t="str" s="12">
        <f>"[APPRÊTER] "&amp;Procedure!D6</f>
        <v>[APPRÊTER] Boulez, dans les moules graissés. Apprêt à l'abri des courants d'air.</v>
      </c>
      <c r="C18"/>
      <c r="D18"/>
    </row>
    <row r="19">
      <c r="A19" t="s" s="15">
        <v>98</v>
      </c>
      <c r="B19" t="str" s="12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99</v>
      </c>
      <c r="C20" s="6">
        <f>'Besoins'!$B$2*0.045</f>
        <v>0.045</v>
      </c>
      <c r="D20" t="s">
        <v>3</v>
      </c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4">
        <v>100</v>
      </c>
      <c r="B23"/>
      <c r="C23"/>
      <c r="D23"/>
    </row>
    <row r="24">
      <c r="A24" t="s" s="15">
        <v>92</v>
      </c>
      <c r="B24" t="str" s="12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93</v>
      </c>
      <c r="C25" s="6">
        <f>'Besoins'!$B$2*1</f>
        <v>1</v>
      </c>
      <c r="D25" t="s">
        <v>15</v>
      </c>
    </row>
    <row r="26">
      <c r="A26"/>
      <c r="B26" t="s">
        <v>101</v>
      </c>
      <c r="C26" s="6">
        <f>'Besoins'!$B$2*1</f>
        <v>1</v>
      </c>
      <c r="D26" t="s">
        <v>15</v>
      </c>
    </row>
    <row r="27">
      <c r="A27"/>
      <c r="B27" t="str">
        <f>Besoins!B8</f>
        <v>Eau (robinet - moy. France 2026)</v>
      </c>
      <c r="C27" s="6">
        <f>Besoins!E8</f>
        <v>0.01</v>
      </c>
      <c r="D27" t="str">
        <f>Besoins!F8</f>
        <v>lt</v>
      </c>
    </row>
    <row r="28">
      <c r="A28"/>
      <c r="B28" t="str" s="16">
        <f>"ℹ "&amp;Procedure!E8</f>
        <v>ℹ</v>
      </c>
      <c r="C28"/>
      <c r="D28"/>
    </row>
    <row r="29">
      <c r="A29"/>
      <c r="B29"/>
      <c r="C29"/>
      <c r="D29"/>
    </row>
    <row r="30">
      <c r="A30" t="s" s="17">
        <v>102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2026-08-08T17:47:44Z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2026-08-08T17:47:44Z</dcterms:modified>
  <cp:revision>1</cp:revision>
</cp:coreProperties>
</file>