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<sst xmlns="http://schemas.openxmlformats.org/spreadsheetml/2006/main" count="227" uniqueCount="227">
  <si>
    <t>Fiche technique</t>
  </si>
  <si>
    <t>Nom</t>
  </si>
  <si>
    <t>Brioche des rois (Ferrandi)</t>
  </si>
  <si>
    <t>Code</t>
  </si>
  <si>
    <t>FER-BRIOCHROIS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</si>
  <si>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</si>
  <si>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</si>
  <si>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</si>
  <si>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</si>
  <si>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</si>
  <si>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</si>
  <si>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</si>
  <si>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</si>
  <si>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</si>
  <si>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</si>
  <si>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</si>
  <si>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</si>
  <si>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</si>
  <si>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</si>
  <si>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</si>
  <si>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</si>
  <si>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</si>
  <si>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</si>
  <si>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</si>
  <si>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</si>
  <si>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</si>
  <si>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</si>
  <si>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</si>
  <si>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</si>
  <si>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</si>
  <si>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</si>
  <si>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</si>
  <si>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</si>
  <si>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</si>
  <si>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</si>
  <si>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</si>
  <si>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</si>
  <si>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</si>
  <si>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</si>
  <si>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</si>
  <si>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</si>
  <si>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</si>
  <si>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</si>
  <si>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</si>
  <si>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</si>
  <si>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</si>
  <si>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</si>
  <si>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</si>
  <si>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</si>
  <si>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</si>
  <si>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</si>
  <si>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</si>
  <si>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</si>
  <si>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</si>
  <si>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</si>
  <si>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</si>
  <si>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</si>
  <si>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</si>
  <si>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</si>
  <si>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</si>
  <si>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</si>
  <si>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</si>
  <si>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</si>
  <si>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</si>
  <si>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</si>
  <si>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</si>
  <si>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</si>
  <si>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</si>
  <si>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</si>
  <si>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</si>
  <si>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</si>
  <si>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</si>
  <si>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</si>
  <si>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</si>
  <si>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</si>
  <si>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</si>
  <si>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</si>
  <si>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</si>
  <si>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</si>
  <si>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</si>
  <si>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</si>
  <si>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</si>
  <si>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</si>
  <si>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</si>
  <si>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</si>
  <si>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</si>
  <si>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</si>
  <si>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</si>
  <si>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</si>
  <si>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</si>
  <si>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0,905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</si>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</sst>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3.7644785932966</v>
      </c>
    </row>
    <row r="12">
      <c r="A12" t="s" s="3">
        <v>17</v>
      </c>
      <c r="B12" s="4">
        <v>4.1596448544714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3.7644785932966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0.905</v>
      </c>
      <c r="C3" t="s" s="10">
        <v>25</v>
      </c>
      <c r="D3"/>
      <c r="E3"/>
      <c r="F3"/>
    </row>
    <row r="4">
      <c r="A4" t="s">
        <v>26</v>
      </c>
      <c r="B4" s="11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0.00032</v>
      </c>
      <c r="E7" s="11">
        <f>D7*$B$2</f>
        <v>0.00032</v>
      </c>
      <c r="F7" t="s">
        <v>25</v>
      </c>
      <c r="G7" s="4">
        <f>E7*3.3465666667</f>
        <v>0.001071</v>
      </c>
    </row>
    <row r="8">
      <c r="A8" t="s" s="12">
        <v>35</v>
      </c>
      <c r="B8" t="s">
        <v>36</v>
      </c>
      <c r="C8" t="s">
        <v>34</v>
      </c>
      <c r="D8" s="9">
        <v>0.0008</v>
      </c>
      <c r="E8" s="11">
        <f>D8*$B$2</f>
        <v>0.0008</v>
      </c>
      <c r="F8" t="s">
        <v>25</v>
      </c>
      <c r="G8" s="4">
        <f>E8*0.022064</f>
        <v>0.000018</v>
      </c>
    </row>
    <row r="9">
      <c r="A9" t="s" s="12">
        <v>37</v>
      </c>
      <c r="B9" t="s">
        <v>38</v>
      </c>
      <c r="C9" t="s">
        <v>34</v>
      </c>
      <c r="D9" s="9">
        <v>0.074667</v>
      </c>
      <c r="E9" s="11">
        <f>D9*$B$2</f>
        <v>0.074667</v>
      </c>
      <c r="F9" t="s">
        <v>25</v>
      </c>
      <c r="G9" s="4">
        <f>E9*16.0944281499</f>
        <v>1.201723</v>
      </c>
    </row>
    <row r="10">
      <c r="A10" t="s" s="12">
        <v>39</v>
      </c>
      <c r="B10" t="s">
        <v>40</v>
      </c>
      <c r="C10" t="s">
        <v>41</v>
      </c>
      <c r="D10" s="9">
        <v>0.00288</v>
      </c>
      <c r="E10" s="11">
        <f>D10*$B$2</f>
        <v>0.00288</v>
      </c>
      <c r="F10" t="s">
        <v>42</v>
      </c>
      <c r="G10" s="4">
        <f>E10*2.5335</f>
        <v>0.007296</v>
      </c>
    </row>
    <row r="11">
      <c r="A11" t="s" s="12">
        <v>43</v>
      </c>
      <c r="B11" t="s">
        <v>44</v>
      </c>
      <c r="C11" t="s">
        <v>41</v>
      </c>
      <c r="D11" s="9">
        <v>0.031747</v>
      </c>
      <c r="E11" s="11">
        <f>D11*$B$2</f>
        <v>0.031747</v>
      </c>
      <c r="F11" t="s">
        <v>25</v>
      </c>
      <c r="G11" s="4">
        <f>E11*0.6544667851</f>
        <v>0.020777</v>
      </c>
    </row>
    <row r="12">
      <c r="A12" t="s" s="12">
        <v>45</v>
      </c>
      <c r="B12" t="s">
        <v>46</v>
      </c>
      <c r="C12" t="s">
        <v>47</v>
      </c>
      <c r="D12" s="9">
        <v>4.548</v>
      </c>
      <c r="E12" s="11">
        <f>D12*$B$2</f>
        <v>4.548</v>
      </c>
      <c r="F12" t="s">
        <v>48</v>
      </c>
      <c r="G12" s="4">
        <f>E12*0.27</f>
        <v>1.22796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42</v>
      </c>
      <c r="G13" s="4">
        <f>E13*0.0043</f>
        <v>0.001075</v>
      </c>
    </row>
    <row r="14">
      <c r="A14" t="s" s="12">
        <v>52</v>
      </c>
      <c r="B14" t="s">
        <v>49</v>
      </c>
      <c r="C14" t="s">
        <v>53</v>
      </c>
      <c r="D14" s="9">
        <v>0.001915</v>
      </c>
      <c r="E14" s="11">
        <f>D14*$B$2</f>
        <v>0.001915</v>
      </c>
      <c r="F14" t="s">
        <v>42</v>
      </c>
      <c r="G14" s="4">
        <f>E14*0.0030005582</f>
        <v>0.000006</v>
      </c>
    </row>
    <row r="15">
      <c r="A15" t="s">
        <v>54</v>
      </c>
      <c r="B15" t="s">
        <v>55</v>
      </c>
      <c r="C15" t="s">
        <v>56</v>
      </c>
      <c r="D15" s="9">
        <v>0.008</v>
      </c>
      <c r="E15" s="11">
        <f>D15*$B$2</f>
        <v>0.008</v>
      </c>
      <c r="F15" t="s">
        <v>42</v>
      </c>
      <c r="G15" s="4">
        <f>E15*9</f>
        <v>0.072</v>
      </c>
    </row>
    <row r="16">
      <c r="A16" t="s">
        <v>57</v>
      </c>
      <c r="B16" t="s">
        <v>58</v>
      </c>
      <c r="C16" t="s">
        <v>59</v>
      </c>
      <c r="D16" s="9">
        <v>0.25</v>
      </c>
      <c r="E16" s="11">
        <f>D16*$B$2</f>
        <v>0.25</v>
      </c>
      <c r="F16" t="s">
        <v>25</v>
      </c>
      <c r="G16" s="4">
        <f>E16*0.95</f>
        <v>0.2375</v>
      </c>
    </row>
    <row r="17">
      <c r="A17" t="s">
        <v>60</v>
      </c>
      <c r="B17" t="s">
        <v>61</v>
      </c>
      <c r="C17" t="s">
        <v>62</v>
      </c>
      <c r="D17" s="9">
        <v>0.14</v>
      </c>
      <c r="E17" s="11">
        <f>D17*$B$2</f>
        <v>0.14</v>
      </c>
      <c r="F17" t="s">
        <v>25</v>
      </c>
      <c r="G17" s="4">
        <f>E17*5.2</f>
        <v>0.728</v>
      </c>
    </row>
    <row r="18">
      <c r="A18" t="s">
        <v>63</v>
      </c>
      <c r="B18" t="s">
        <v>64</v>
      </c>
      <c r="C18" t="s">
        <v>65</v>
      </c>
      <c r="D18" s="9">
        <v>0.01</v>
      </c>
      <c r="E18" s="11">
        <f>D18*$B$2</f>
        <v>0.01</v>
      </c>
      <c r="F18" t="s">
        <v>42</v>
      </c>
      <c r="G18" s="4">
        <f>E18*1.05</f>
        <v>0.0105</v>
      </c>
    </row>
    <row r="19">
      <c r="A19" t="s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E19*2.2</f>
        <v>0.022</v>
      </c>
    </row>
    <row r="20">
      <c r="A20" t="s">
        <v>69</v>
      </c>
      <c r="B20" t="s">
        <v>70</v>
      </c>
      <c r="C20" t="s">
        <v>71</v>
      </c>
      <c r="D20" s="9">
        <v>0.005</v>
      </c>
      <c r="E20" s="11">
        <f>D20*$B$2</f>
        <v>0.005</v>
      </c>
      <c r="F20" t="s">
        <v>25</v>
      </c>
      <c r="G20" s="4">
        <f>E20*0.35</f>
        <v>0.00175</v>
      </c>
    </row>
    <row r="21">
      <c r="A21" t="s">
        <v>72</v>
      </c>
      <c r="B21" t="s">
        <v>73</v>
      </c>
      <c r="C21" t="s">
        <v>74</v>
      </c>
      <c r="D21" s="9">
        <v>0.155</v>
      </c>
      <c r="E21" s="11">
        <f>D21*$B$2</f>
        <v>0.155</v>
      </c>
      <c r="F21" t="s">
        <v>25</v>
      </c>
      <c r="G21" s="4">
        <f>E21*0.82</f>
        <v>0.1271</v>
      </c>
    </row>
    <row r="22">
      <c r="A22" t="s">
        <v>75</v>
      </c>
      <c r="B22" t="s">
        <v>76</v>
      </c>
      <c r="C22" t="s">
        <v>77</v>
      </c>
      <c r="D22" s="9">
        <v>0.03</v>
      </c>
      <c r="E22" s="11">
        <f>D22*$B$2</f>
        <v>0.03</v>
      </c>
      <c r="F22" t="s">
        <v>25</v>
      </c>
      <c r="G22" s="4">
        <f>E22*3.4</f>
        <v>0.102</v>
      </c>
    </row>
    <row r="23">
      <c r="A23" t="s" s="12">
        <v>78</v>
      </c>
      <c r="B23" t="s">
        <v>79</v>
      </c>
      <c r="C23" t="s">
        <v>80</v>
      </c>
      <c r="D23" s="9">
        <v>0.005333</v>
      </c>
      <c r="E23" s="11">
        <f>D23*$B$2</f>
        <v>0.005333</v>
      </c>
      <c r="F23" t="s">
        <v>48</v>
      </c>
      <c r="G23" s="4">
        <f>E23*0.063216751</f>
        <v>0.000337</v>
      </c>
    </row>
    <row r="24">
      <c r="A24" t="s" s="12">
        <v>81</v>
      </c>
      <c r="B24" t="s">
        <v>82</v>
      </c>
      <c r="C24" t="s">
        <v>83</v>
      </c>
      <c r="D24" s="9">
        <v>0.000601</v>
      </c>
      <c r="E24" s="11">
        <f>D24*$B$2</f>
        <v>0.000601</v>
      </c>
      <c r="F24" t="s">
        <v>25</v>
      </c>
      <c r="G24" s="4">
        <f>E24*1.0982630099</f>
        <v>0.00066</v>
      </c>
    </row>
    <row r="25">
      <c r="A25" t="s" s="12">
        <v>84</v>
      </c>
      <c r="B25" t="s">
        <v>85</v>
      </c>
      <c r="C25" t="s">
        <v>83</v>
      </c>
      <c r="D25" s="9">
        <v>0.002848</v>
      </c>
      <c r="E25" s="11">
        <f>D25*$B$2</f>
        <v>0.002848</v>
      </c>
      <c r="F25" t="s">
        <v>25</v>
      </c>
      <c r="G25" s="4">
        <f>E25*0.95</f>
        <v>0.002706</v>
      </c>
    </row>
    <row r="26">
      <c r="A26"/>
      <c r="B26"/>
      <c r="C26"/>
      <c r="D26"/>
      <c r="E26"/>
      <c r="F26" t="s" s="3">
        <v>86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0.905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25</v>
      </c>
      <c r="F3" t="s">
        <v>59</v>
      </c>
    </row>
    <row r="4">
      <c r="A4">
        <v>1</v>
      </c>
      <c r="B4" t="s">
        <v>95</v>
      </c>
      <c r="C4" t="s">
        <v>91</v>
      </c>
      <c r="D4" s="11">
        <v>3</v>
      </c>
      <c r="E4" t="s">
        <v>48</v>
      </c>
      <c r="F4" t="s">
        <v>96</v>
      </c>
    </row>
    <row r="5">
      <c r="A5">
        <v>2</v>
      </c>
      <c r="B5" t="s">
        <v>97</v>
      </c>
      <c r="C5" t="s">
        <v>91</v>
      </c>
      <c r="D5" s="11">
        <v>0.165</v>
      </c>
      <c r="E5" t="s">
        <v>42</v>
      </c>
      <c r="F5" t="s">
        <v>96</v>
      </c>
    </row>
    <row r="6">
      <c r="A6">
        <v>3</v>
      </c>
      <c r="B6" t="s">
        <v>98</v>
      </c>
      <c r="C6" t="s">
        <v>94</v>
      </c>
      <c r="D6" s="11">
        <v>3</v>
      </c>
      <c r="E6" t="s">
        <v>48</v>
      </c>
      <c r="F6" t="s">
        <v>47</v>
      </c>
    </row>
    <row r="7">
      <c r="A7">
        <v>1</v>
      </c>
      <c r="B7" t="s">
        <v>99</v>
      </c>
      <c r="C7" t="s">
        <v>94</v>
      </c>
      <c r="D7" s="11">
        <v>0.005</v>
      </c>
      <c r="E7" t="s">
        <v>25</v>
      </c>
      <c r="F7" t="s">
        <v>71</v>
      </c>
    </row>
    <row r="8">
      <c r="A8">
        <v>1</v>
      </c>
      <c r="B8" t="s">
        <v>100</v>
      </c>
      <c r="C8" t="s">
        <v>94</v>
      </c>
      <c r="D8" s="11">
        <v>0.01</v>
      </c>
      <c r="E8" t="s">
        <v>25</v>
      </c>
      <c r="F8" t="s">
        <v>68</v>
      </c>
    </row>
    <row r="9">
      <c r="A9">
        <v>1</v>
      </c>
      <c r="B9" t="s">
        <v>101</v>
      </c>
      <c r="C9" t="s">
        <v>94</v>
      </c>
      <c r="D9" s="11">
        <v>0.03</v>
      </c>
      <c r="E9" t="s">
        <v>25</v>
      </c>
      <c r="F9" t="s">
        <v>74</v>
      </c>
    </row>
    <row r="10">
      <c r="A10">
        <v>1</v>
      </c>
      <c r="B10" t="s">
        <v>102</v>
      </c>
      <c r="C10" t="s">
        <v>94</v>
      </c>
      <c r="D10" s="11">
        <v>0.14</v>
      </c>
      <c r="E10" t="s">
        <v>25</v>
      </c>
      <c r="F10" t="s">
        <v>62</v>
      </c>
    </row>
    <row r="11">
      <c r="A11">
        <v>1</v>
      </c>
      <c r="B11" t="s">
        <v>103</v>
      </c>
      <c r="C11" t="s">
        <v>94</v>
      </c>
      <c r="D11" s="11">
        <v>0.008</v>
      </c>
      <c r="E11" t="s">
        <v>42</v>
      </c>
      <c r="F11" t="s">
        <v>56</v>
      </c>
    </row>
    <row r="12">
      <c r="A12">
        <v>1</v>
      </c>
      <c r="B12" t="s">
        <v>104</v>
      </c>
      <c r="C12" t="s">
        <v>91</v>
      </c>
      <c r="D12" s="11">
        <v>0.045</v>
      </c>
      <c r="E12" t="s">
        <v>25</v>
      </c>
      <c r="F12" t="s">
        <v>92</v>
      </c>
    </row>
    <row r="13">
      <c r="A13">
        <v>2</v>
      </c>
      <c r="B13" t="s">
        <v>105</v>
      </c>
      <c r="C13" t="s">
        <v>91</v>
      </c>
      <c r="D13" s="11">
        <v>1</v>
      </c>
      <c r="E13" t="s">
        <v>48</v>
      </c>
      <c r="F13" t="s">
        <v>96</v>
      </c>
    </row>
    <row r="14">
      <c r="A14">
        <v>3</v>
      </c>
      <c r="B14" t="s">
        <v>106</v>
      </c>
      <c r="C14" t="s">
        <v>91</v>
      </c>
      <c r="D14" s="11">
        <v>0.055</v>
      </c>
      <c r="E14" t="s">
        <v>42</v>
      </c>
      <c r="F14" t="s">
        <v>96</v>
      </c>
    </row>
    <row r="15">
      <c r="A15">
        <v>4</v>
      </c>
      <c r="B15" t="s">
        <v>107</v>
      </c>
      <c r="C15" t="s">
        <v>94</v>
      </c>
      <c r="D15" s="11">
        <v>1</v>
      </c>
      <c r="E15" t="s">
        <v>48</v>
      </c>
      <c r="F15" t="s">
        <v>47</v>
      </c>
    </row>
    <row r="16">
      <c r="A16">
        <v>2</v>
      </c>
      <c r="B16" t="s">
        <v>108</v>
      </c>
      <c r="C16" t="s">
        <v>91</v>
      </c>
      <c r="D16" s="11">
        <v>1</v>
      </c>
      <c r="E16" t="s">
        <v>48</v>
      </c>
      <c r="F16" t="s">
        <v>96</v>
      </c>
    </row>
    <row r="17">
      <c r="A17">
        <v>3</v>
      </c>
      <c r="B17" t="s">
        <v>109</v>
      </c>
      <c r="C17" t="s">
        <v>91</v>
      </c>
      <c r="D17" s="11">
        <v>0.019</v>
      </c>
      <c r="E17" t="s">
        <v>42</v>
      </c>
      <c r="F17" t="s">
        <v>96</v>
      </c>
    </row>
    <row r="18">
      <c r="A18">
        <v>4</v>
      </c>
      <c r="B18" t="s">
        <v>107</v>
      </c>
      <c r="C18" t="s">
        <v>94</v>
      </c>
      <c r="D18" s="11">
        <v>0.5</v>
      </c>
      <c r="E18" t="s">
        <v>48</v>
      </c>
      <c r="F18" t="s">
        <v>47</v>
      </c>
    </row>
    <row r="19">
      <c r="A19">
        <v>2</v>
      </c>
      <c r="B19" t="s">
        <v>110</v>
      </c>
      <c r="C19" t="s">
        <v>94</v>
      </c>
      <c r="D19" s="11">
        <v>0.01</v>
      </c>
      <c r="E19" t="s">
        <v>42</v>
      </c>
      <c r="F19" t="s">
        <v>65</v>
      </c>
    </row>
    <row r="20">
      <c r="A20">
        <v>1</v>
      </c>
      <c r="B20" t="s">
        <v>111</v>
      </c>
      <c r="C20" t="s">
        <v>91</v>
      </c>
      <c r="D20" s="11">
        <v>0.375</v>
      </c>
      <c r="E20" t="s">
        <v>25</v>
      </c>
      <c r="F20" t="s">
        <v>92</v>
      </c>
    </row>
    <row r="21">
      <c r="A21">
        <v>2</v>
      </c>
      <c r="B21" t="s">
        <v>112</v>
      </c>
      <c r="C21" t="s">
        <v>94</v>
      </c>
      <c r="D21" s="11">
        <v>0.25</v>
      </c>
      <c r="E21" t="s">
        <v>42</v>
      </c>
      <c r="F21" t="s">
        <v>51</v>
      </c>
    </row>
    <row r="22">
      <c r="A22">
        <v>2</v>
      </c>
      <c r="B22" t="s">
        <v>113</v>
      </c>
      <c r="C22" t="s">
        <v>94</v>
      </c>
      <c r="D22" s="11">
        <v>0.125</v>
      </c>
      <c r="E22" t="s">
        <v>25</v>
      </c>
      <c r="F22" t="s">
        <v>74</v>
      </c>
    </row>
    <row r="23">
      <c r="A23">
        <v>1</v>
      </c>
      <c r="B23" t="s">
        <v>114</v>
      </c>
      <c r="C23" t="s">
        <v>91</v>
      </c>
      <c r="D23" s="11">
        <v>0.16</v>
      </c>
      <c r="E23" t="s">
        <v>25</v>
      </c>
      <c r="F23" t="s">
        <v>115</v>
      </c>
    </row>
    <row r="24">
      <c r="A24">
        <v>2</v>
      </c>
      <c r="B24" t="s">
        <v>116</v>
      </c>
      <c r="C24" t="s">
        <v>91</v>
      </c>
      <c r="D24" s="11">
        <v>0.005</v>
      </c>
      <c r="E24" t="s">
        <v>48</v>
      </c>
      <c r="F24" t="s">
        <v>117</v>
      </c>
    </row>
    <row r="25">
      <c r="A25">
        <v>3</v>
      </c>
      <c r="B25" t="s">
        <v>118</v>
      </c>
      <c r="C25" t="s">
        <v>91</v>
      </c>
      <c r="D25" s="11">
        <v>0.004</v>
      </c>
      <c r="E25" t="s">
        <v>25</v>
      </c>
      <c r="F25" t="s">
        <v>117</v>
      </c>
    </row>
    <row r="26">
      <c r="A26">
        <v>4</v>
      </c>
      <c r="B26" t="s">
        <v>119</v>
      </c>
      <c r="C26" t="s">
        <v>91</v>
      </c>
      <c r="D26" s="11">
        <v>0.032</v>
      </c>
      <c r="E26" t="s">
        <v>48</v>
      </c>
      <c r="F26" t="s">
        <v>96</v>
      </c>
    </row>
    <row r="27">
      <c r="A27">
        <v>5</v>
      </c>
      <c r="B27" t="s">
        <v>120</v>
      </c>
      <c r="C27" t="s">
        <v>91</v>
      </c>
      <c r="D27" s="11">
        <v>0.002</v>
      </c>
      <c r="E27" t="s">
        <v>42</v>
      </c>
      <c r="F27" t="s">
        <v>96</v>
      </c>
    </row>
    <row r="28">
      <c r="A28">
        <v>6</v>
      </c>
      <c r="B28" t="s">
        <v>121</v>
      </c>
      <c r="C28" t="s">
        <v>94</v>
      </c>
      <c r="D28" s="11">
        <v>0.032</v>
      </c>
      <c r="E28" t="s">
        <v>48</v>
      </c>
      <c r="F28" t="s">
        <v>47</v>
      </c>
    </row>
    <row r="29">
      <c r="A29">
        <v>4</v>
      </c>
      <c r="B29" t="s">
        <v>122</v>
      </c>
      <c r="C29" t="s">
        <v>94</v>
      </c>
      <c r="D29" s="11">
        <v>0.001</v>
      </c>
      <c r="E29" t="s">
        <v>25</v>
      </c>
      <c r="F29" t="s">
        <v>83</v>
      </c>
    </row>
    <row r="30">
      <c r="A30">
        <v>4</v>
      </c>
      <c r="B30" t="s">
        <v>123</v>
      </c>
      <c r="C30" t="s">
        <v>94</v>
      </c>
      <c r="D30" s="11">
        <v>0.001</v>
      </c>
      <c r="E30" t="s">
        <v>25</v>
      </c>
      <c r="F30" t="s">
        <v>34</v>
      </c>
    </row>
    <row r="31">
      <c r="A31">
        <v>4</v>
      </c>
      <c r="B31" t="s">
        <v>124</v>
      </c>
      <c r="C31" t="s">
        <v>94</v>
      </c>
      <c r="D31" s="11">
        <v>0</v>
      </c>
      <c r="E31" t="s">
        <v>25</v>
      </c>
      <c r="F31" t="s">
        <v>34</v>
      </c>
    </row>
    <row r="32">
      <c r="A32">
        <v>3</v>
      </c>
      <c r="B32" t="s">
        <v>125</v>
      </c>
      <c r="C32" t="s">
        <v>94</v>
      </c>
      <c r="D32" s="11">
        <v>0.005</v>
      </c>
      <c r="E32" t="s">
        <v>48</v>
      </c>
      <c r="F32" t="s">
        <v>80</v>
      </c>
    </row>
    <row r="33">
      <c r="A33">
        <v>2</v>
      </c>
      <c r="B33" t="s">
        <v>126</v>
      </c>
      <c r="C33" t="s">
        <v>91</v>
      </c>
      <c r="D33" s="11">
        <v>0.001</v>
      </c>
      <c r="E33" t="s">
        <v>42</v>
      </c>
      <c r="F33" t="s">
        <v>127</v>
      </c>
    </row>
    <row r="34">
      <c r="A34">
        <v>3</v>
      </c>
      <c r="B34" t="s">
        <v>128</v>
      </c>
      <c r="C34" t="s">
        <v>91</v>
      </c>
      <c r="D34" s="11">
        <v>0.001</v>
      </c>
      <c r="E34" t="s">
        <v>25</v>
      </c>
      <c r="F34" t="s">
        <v>117</v>
      </c>
    </row>
    <row r="35">
      <c r="A35">
        <v>4</v>
      </c>
      <c r="B35" t="s">
        <v>129</v>
      </c>
      <c r="C35" t="s">
        <v>94</v>
      </c>
      <c r="D35" s="11">
        <v>0.001</v>
      </c>
      <c r="E35" t="s">
        <v>25</v>
      </c>
      <c r="F35" t="s">
        <v>83</v>
      </c>
    </row>
    <row r="36">
      <c r="A36">
        <v>4</v>
      </c>
      <c r="B36" t="s">
        <v>130</v>
      </c>
      <c r="C36" t="s">
        <v>91</v>
      </c>
      <c r="D36" s="11">
        <v>0.002</v>
      </c>
      <c r="E36" t="s">
        <v>48</v>
      </c>
      <c r="F36" t="s">
        <v>131</v>
      </c>
    </row>
    <row r="37">
      <c r="A37">
        <v>5</v>
      </c>
      <c r="B37" t="s">
        <v>132</v>
      </c>
      <c r="C37" t="s">
        <v>94</v>
      </c>
      <c r="D37" s="11">
        <v>0.002</v>
      </c>
      <c r="E37" t="s">
        <v>25</v>
      </c>
      <c r="F37" t="s">
        <v>41</v>
      </c>
    </row>
    <row r="38">
      <c r="A38">
        <v>3</v>
      </c>
      <c r="B38" t="s">
        <v>133</v>
      </c>
      <c r="C38" t="s">
        <v>94</v>
      </c>
      <c r="D38" s="11">
        <v>0</v>
      </c>
      <c r="E38" t="s">
        <v>42</v>
      </c>
      <c r="F38" t="s">
        <v>53</v>
      </c>
    </row>
    <row r="39">
      <c r="A39">
        <v>2</v>
      </c>
      <c r="B39" t="s">
        <v>134</v>
      </c>
      <c r="C39" t="s">
        <v>91</v>
      </c>
      <c r="D39" s="11">
        <v>0.007</v>
      </c>
      <c r="E39" t="s">
        <v>25</v>
      </c>
      <c r="F39" t="s">
        <v>135</v>
      </c>
    </row>
    <row r="40">
      <c r="A40">
        <v>3</v>
      </c>
      <c r="B40" t="s">
        <v>136</v>
      </c>
      <c r="C40" t="s">
        <v>94</v>
      </c>
      <c r="D40" s="11">
        <v>0.003</v>
      </c>
      <c r="E40" t="s">
        <v>42</v>
      </c>
      <c r="F40" t="s">
        <v>41</v>
      </c>
    </row>
    <row r="41">
      <c r="A41">
        <v>3</v>
      </c>
      <c r="B41" t="s">
        <v>137</v>
      </c>
      <c r="C41" t="s">
        <v>91</v>
      </c>
      <c r="D41" s="11">
        <v>0.002</v>
      </c>
      <c r="E41" t="s">
        <v>25</v>
      </c>
      <c r="F41" t="s">
        <v>138</v>
      </c>
    </row>
    <row r="42">
      <c r="A42">
        <v>4</v>
      </c>
      <c r="B42" t="s">
        <v>139</v>
      </c>
      <c r="C42" t="s">
        <v>91</v>
      </c>
      <c r="D42" s="11">
        <v>0.001</v>
      </c>
      <c r="E42" t="s">
        <v>42</v>
      </c>
      <c r="F42" t="s">
        <v>131</v>
      </c>
    </row>
    <row r="43">
      <c r="A43">
        <v>5</v>
      </c>
      <c r="B43" t="s">
        <v>140</v>
      </c>
      <c r="C43" t="s">
        <v>91</v>
      </c>
      <c r="D43" s="11">
        <v>0.012</v>
      </c>
      <c r="E43" t="s">
        <v>48</v>
      </c>
      <c r="F43" t="s">
        <v>131</v>
      </c>
    </row>
    <row r="44">
      <c r="A44">
        <v>6</v>
      </c>
      <c r="B44" t="s">
        <v>141</v>
      </c>
      <c r="C44" t="s">
        <v>94</v>
      </c>
      <c r="D44" s="11">
        <v>0.012</v>
      </c>
      <c r="E44" t="s">
        <v>25</v>
      </c>
      <c r="F44" t="s">
        <v>41</v>
      </c>
    </row>
    <row r="45">
      <c r="A45">
        <v>4</v>
      </c>
      <c r="B45" t="s">
        <v>130</v>
      </c>
      <c r="C45" t="s">
        <v>91</v>
      </c>
      <c r="D45" s="11">
        <v>0.003</v>
      </c>
      <c r="E45" t="s">
        <v>48</v>
      </c>
      <c r="F45" t="s">
        <v>131</v>
      </c>
    </row>
    <row r="46">
      <c r="A46">
        <v>5</v>
      </c>
      <c r="B46" t="s">
        <v>132</v>
      </c>
      <c r="C46" t="s">
        <v>94</v>
      </c>
      <c r="D46" s="11">
        <v>0.003</v>
      </c>
      <c r="E46" t="s">
        <v>25</v>
      </c>
      <c r="F46" t="s">
        <v>41</v>
      </c>
    </row>
    <row r="47">
      <c r="A47">
        <v>3</v>
      </c>
      <c r="B47" t="s">
        <v>142</v>
      </c>
      <c r="C47" t="s">
        <v>91</v>
      </c>
      <c r="D47" s="11">
        <v>0.048</v>
      </c>
      <c r="E47" t="s">
        <v>48</v>
      </c>
      <c r="F47" t="s">
        <v>138</v>
      </c>
    </row>
    <row r="48">
      <c r="A48">
        <v>4</v>
      </c>
      <c r="B48" t="s">
        <v>143</v>
      </c>
      <c r="C48" t="s">
        <v>94</v>
      </c>
      <c r="D48" s="11">
        <v>0.048</v>
      </c>
      <c r="E48" t="s">
        <v>25</v>
      </c>
      <c r="F48" t="s">
        <v>34</v>
      </c>
    </row>
    <row r="49">
      <c r="A49">
        <v>3</v>
      </c>
      <c r="B49" t="s">
        <v>144</v>
      </c>
      <c r="C49" t="s">
        <v>91</v>
      </c>
      <c r="D49" s="11">
        <v>0.003</v>
      </c>
      <c r="E49" t="s">
        <v>25</v>
      </c>
      <c r="F49" t="s">
        <v>145</v>
      </c>
    </row>
    <row r="50">
      <c r="A50">
        <v>4</v>
      </c>
      <c r="B50" t="s">
        <v>146</v>
      </c>
      <c r="C50" t="s">
        <v>91</v>
      </c>
      <c r="D50" s="11">
        <v>0.032</v>
      </c>
      <c r="E50" t="s">
        <v>48</v>
      </c>
      <c r="F50" t="s">
        <v>96</v>
      </c>
    </row>
    <row r="51">
      <c r="A51">
        <v>5</v>
      </c>
      <c r="B51" t="s">
        <v>147</v>
      </c>
      <c r="C51" t="s">
        <v>91</v>
      </c>
      <c r="D51" s="11">
        <v>0.001</v>
      </c>
      <c r="E51" t="s">
        <v>42</v>
      </c>
      <c r="F51" t="s">
        <v>96</v>
      </c>
    </row>
    <row r="52">
      <c r="A52">
        <v>6</v>
      </c>
      <c r="B52" t="s">
        <v>121</v>
      </c>
      <c r="C52" t="s">
        <v>94</v>
      </c>
      <c r="D52" s="11">
        <v>0.016</v>
      </c>
      <c r="E52" t="s">
        <v>48</v>
      </c>
      <c r="F52" t="s">
        <v>47</v>
      </c>
    </row>
    <row r="53">
      <c r="A53">
        <v>4</v>
      </c>
      <c r="B53" t="s">
        <v>122</v>
      </c>
      <c r="C53" t="s">
        <v>94</v>
      </c>
      <c r="D53" s="11">
        <v>0.002</v>
      </c>
      <c r="E53" t="s">
        <v>25</v>
      </c>
      <c r="F53" t="s">
        <v>83</v>
      </c>
    </row>
    <row r="54">
      <c r="A54">
        <v>4</v>
      </c>
      <c r="B54" t="s">
        <v>148</v>
      </c>
      <c r="C54" t="s">
        <v>94</v>
      </c>
      <c r="D54" s="11">
        <v>0</v>
      </c>
      <c r="E54" t="s">
        <v>42</v>
      </c>
      <c r="F54" t="s">
        <v>53</v>
      </c>
    </row>
    <row r="55">
      <c r="A55">
        <v>2</v>
      </c>
      <c r="B55" t="s">
        <v>149</v>
      </c>
      <c r="C55" t="s">
        <v>91</v>
      </c>
      <c r="D55" s="11">
        <v>0.002</v>
      </c>
      <c r="E55" t="s">
        <v>25</v>
      </c>
      <c r="F55" t="s">
        <v>150</v>
      </c>
    </row>
    <row r="56">
      <c r="A56">
        <v>3</v>
      </c>
      <c r="B56" t="s">
        <v>137</v>
      </c>
      <c r="C56" t="s">
        <v>91</v>
      </c>
      <c r="D56" s="11">
        <v>0.002</v>
      </c>
      <c r="E56" t="s">
        <v>25</v>
      </c>
      <c r="F56" t="s">
        <v>138</v>
      </c>
    </row>
    <row r="57">
      <c r="A57">
        <v>4</v>
      </c>
      <c r="B57" t="s">
        <v>139</v>
      </c>
      <c r="C57" t="s">
        <v>91</v>
      </c>
      <c r="D57" s="11">
        <v>0.001</v>
      </c>
      <c r="E57" t="s">
        <v>42</v>
      </c>
      <c r="F57" t="s">
        <v>131</v>
      </c>
    </row>
    <row r="58">
      <c r="A58">
        <v>5</v>
      </c>
      <c r="B58" t="s">
        <v>140</v>
      </c>
      <c r="C58" t="s">
        <v>91</v>
      </c>
      <c r="D58" s="11">
        <v>0.012</v>
      </c>
      <c r="E58" t="s">
        <v>48</v>
      </c>
      <c r="F58" t="s">
        <v>131</v>
      </c>
    </row>
    <row r="59">
      <c r="A59">
        <v>6</v>
      </c>
      <c r="B59" t="s">
        <v>141</v>
      </c>
      <c r="C59" t="s">
        <v>94</v>
      </c>
      <c r="D59" s="11">
        <v>0.012</v>
      </c>
      <c r="E59" t="s">
        <v>25</v>
      </c>
      <c r="F59" t="s">
        <v>41</v>
      </c>
    </row>
    <row r="60">
      <c r="A60">
        <v>4</v>
      </c>
      <c r="B60" t="s">
        <v>130</v>
      </c>
      <c r="C60" t="s">
        <v>91</v>
      </c>
      <c r="D60" s="11">
        <v>0.003</v>
      </c>
      <c r="E60" t="s">
        <v>48</v>
      </c>
      <c r="F60" t="s">
        <v>131</v>
      </c>
    </row>
    <row r="61">
      <c r="A61">
        <v>5</v>
      </c>
      <c r="B61" t="s">
        <v>132</v>
      </c>
      <c r="C61" t="s">
        <v>94</v>
      </c>
      <c r="D61" s="11">
        <v>0.003</v>
      </c>
      <c r="E61" t="s">
        <v>25</v>
      </c>
      <c r="F61" t="s">
        <v>41</v>
      </c>
    </row>
    <row r="62">
      <c r="A62">
        <v>3</v>
      </c>
      <c r="B62" t="s">
        <v>151</v>
      </c>
      <c r="C62" t="s">
        <v>94</v>
      </c>
      <c r="D62" s="11">
        <v>0</v>
      </c>
      <c r="E62" t="s">
        <v>25</v>
      </c>
      <c r="F62" t="s">
        <v>83</v>
      </c>
    </row>
    <row r="63">
      <c r="A63">
        <v>3</v>
      </c>
      <c r="B63" t="s">
        <v>133</v>
      </c>
      <c r="C63" t="s">
        <v>94</v>
      </c>
      <c r="D63" s="11">
        <v>0.001</v>
      </c>
      <c r="E63" t="s">
        <v>42</v>
      </c>
      <c r="F63" t="s">
        <v>53</v>
      </c>
    </row>
    <row r="64">
      <c r="A64">
        <v>3</v>
      </c>
      <c r="B64" t="s">
        <v>142</v>
      </c>
      <c r="C64" t="s">
        <v>91</v>
      </c>
      <c r="D64" s="11">
        <v>0.027</v>
      </c>
      <c r="E64" t="s">
        <v>48</v>
      </c>
      <c r="F64" t="s">
        <v>138</v>
      </c>
    </row>
    <row r="65">
      <c r="A65">
        <v>4</v>
      </c>
      <c r="B65" t="s">
        <v>143</v>
      </c>
      <c r="C65" t="s">
        <v>94</v>
      </c>
      <c r="D65" s="11">
        <v>0.027</v>
      </c>
      <c r="E65" t="s">
        <v>25</v>
      </c>
      <c r="F65" t="s">
        <v>34</v>
      </c>
    </row>
    <row r="66">
      <c r="A66">
        <v>1</v>
      </c>
      <c r="B66" t="s">
        <v>152</v>
      </c>
      <c r="C66" t="s">
        <v>94</v>
      </c>
      <c r="D66" s="11">
        <v>0.03</v>
      </c>
      <c r="E66" t="s">
        <v>25</v>
      </c>
      <c r="F66" t="s">
        <v>77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>
        <v>1</v>
      </c>
      <c r="C2" t="s">
        <v>159</v>
      </c>
      <c r="D2" t="s" s="14">
        <v>160</v>
      </c>
      <c r="E2" t="s" s="14"/>
      <c r="F2" t="s">
        <v>161</v>
      </c>
    </row>
    <row r="3">
      <c r="A3" t="s">
        <v>2</v>
      </c>
      <c r="B3">
        <v>2</v>
      </c>
      <c r="C3" t="s">
        <v>162</v>
      </c>
      <c r="D3" t="s" s="14">
        <v>163</v>
      </c>
      <c r="E3" t="s" s="14">
        <v>164</v>
      </c>
      <c r="F3" t="s">
        <v>165</v>
      </c>
    </row>
    <row r="4">
      <c r="A4" t="s">
        <v>2</v>
      </c>
      <c r="B4">
        <v>3</v>
      </c>
      <c r="C4" t="s">
        <v>166</v>
      </c>
      <c r="D4" t="s" s="14">
        <v>167</v>
      </c>
      <c r="E4" t="s" s="14"/>
      <c r="F4" t="s">
        <v>168</v>
      </c>
    </row>
    <row r="5">
      <c r="A5" t="s">
        <v>2</v>
      </c>
      <c r="B5">
        <v>4</v>
      </c>
      <c r="C5" t="s">
        <v>169</v>
      </c>
      <c r="D5" t="s" s="14">
        <v>170</v>
      </c>
      <c r="E5" t="s" s="14"/>
      <c r="F5"/>
    </row>
    <row r="6">
      <c r="A6" t="s">
        <v>2</v>
      </c>
      <c r="B6">
        <v>5</v>
      </c>
      <c r="C6" t="s">
        <v>171</v>
      </c>
      <c r="D6" t="s" s="14">
        <v>172</v>
      </c>
      <c r="E6" t="s" s="14"/>
      <c r="F6" t="s">
        <v>173</v>
      </c>
    </row>
    <row r="7">
      <c r="A7" t="s">
        <v>2</v>
      </c>
      <c r="B7">
        <v>6</v>
      </c>
      <c r="C7" t="s">
        <v>174</v>
      </c>
      <c r="D7" t="s" s="14">
        <v>175</v>
      </c>
      <c r="E7" t="s" s="14">
        <v>176</v>
      </c>
      <c r="F7" t="s">
        <v>177</v>
      </c>
    </row>
    <row r="8">
      <c r="A8" t="s">
        <v>2</v>
      </c>
      <c r="B8">
        <v>7</v>
      </c>
      <c r="C8" t="s">
        <v>178</v>
      </c>
      <c r="D8" t="s" s="14">
        <v>179</v>
      </c>
      <c r="E8" t="s" s="14"/>
      <c r="F8"/>
    </row>
    <row r="9">
      <c r="A9" t="s">
        <v>180</v>
      </c>
      <c r="B9">
        <v>1</v>
      </c>
      <c r="C9" t="s">
        <v>181</v>
      </c>
      <c r="D9" t="s" s="14">
        <v>182</v>
      </c>
      <c r="E9" t="s" s="14">
        <v>183</v>
      </c>
      <c r="F9" t="s">
        <v>184</v>
      </c>
    </row>
    <row r="10">
      <c r="A10" t="s">
        <v>185</v>
      </c>
      <c r="B10">
        <v>1</v>
      </c>
      <c r="C10" t="s">
        <v>186</v>
      </c>
      <c r="D10" t="s" s="14">
        <v>187</v>
      </c>
      <c r="E10" t="s" s="14"/>
      <c r="F10" t="s">
        <v>188</v>
      </c>
    </row>
    <row r="11">
      <c r="A11" t="s">
        <v>185</v>
      </c>
      <c r="B11">
        <v>2</v>
      </c>
      <c r="C11" t="s">
        <v>189</v>
      </c>
      <c r="D11" t="s" s="14">
        <v>190</v>
      </c>
      <c r="E11" t="s" s="14"/>
      <c r="F11" t="s">
        <v>191</v>
      </c>
    </row>
    <row r="12">
      <c r="A12" t="s">
        <v>192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193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194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195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196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197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198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199</v>
      </c>
      <c r="B19"/>
      <c r="C19"/>
      <c r="D1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200</v>
      </c>
      <c r="B20"/>
      <c r="C20"/>
      <c r="D2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201</v>
      </c>
      <c r="B1"/>
      <c r="C1"/>
      <c r="D1"/>
    </row>
    <row r="2">
      <c r="A2" t="str" s="15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202</v>
      </c>
      <c r="B4"/>
      <c r="C4"/>
      <c r="D4"/>
    </row>
    <row r="5">
      <c r="A5" t="s" s="17">
        <v>203</v>
      </c>
      <c r="B5" t="str" s="14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11">
        <f>Besoins!E16</f>
        <v>0.25</v>
      </c>
      <c r="D6" t="str">
        <f>Besoins!F16</f>
        <v>kg</v>
      </c>
    </row>
    <row r="7">
      <c r="A7"/>
      <c r="B7" t="s">
        <v>204</v>
      </c>
      <c r="C7" s="11">
        <f>'Besoins'!$B$2*3</f>
        <v>3</v>
      </c>
      <c r="D7" t="s">
        <v>48</v>
      </c>
    </row>
    <row r="8">
      <c r="A8"/>
      <c r="B8" t="str">
        <f>Besoins!B20</f>
        <v>Sel fin de cuisine</v>
      </c>
      <c r="C8" s="11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11">
        <f>Besoins!E19</f>
        <v>0.01</v>
      </c>
      <c r="D9" t="str">
        <f>Besoins!F19</f>
        <v>kg</v>
      </c>
    </row>
    <row r="10">
      <c r="A10" t="s" s="17">
        <v>205</v>
      </c>
      <c r="B10" t="str" s="14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11">
        <f>Besoins!E17</f>
        <v>0.14</v>
      </c>
      <c r="D11" t="str">
        <f>Besoins!F17</f>
        <v>kg</v>
      </c>
    </row>
    <row r="12">
      <c r="A12"/>
      <c r="B12" t="s">
        <v>206</v>
      </c>
      <c r="C12" s="11">
        <f>'Besoins'!$B$2*0.03</f>
        <v>0.03</v>
      </c>
      <c r="D12" t="s">
        <v>25</v>
      </c>
    </row>
    <row r="13">
      <c r="A13"/>
      <c r="B13" t="str">
        <f>Besoins!B15</f>
        <v>Eau de fleur d'oranger — à réactualiser</v>
      </c>
      <c r="C13" s="11">
        <f>Besoins!E15</f>
        <v>0.008</v>
      </c>
      <c r="D13" t="str">
        <f>Besoins!F15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207</v>
      </c>
      <c r="B15" t="str" s="14">
        <f>"[POINTER] "&amp;Procedure!D4</f>
        <v>[POINTER] Pointez avec rabat après 30 min. Boulez, détendez au réfrigérateur.</v>
      </c>
      <c r="C15"/>
      <c r="D15"/>
    </row>
    <row r="16">
      <c r="A16" t="s" s="17">
        <v>208</v>
      </c>
      <c r="B16" t="str" s="14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209</v>
      </c>
      <c r="C17" s="11">
        <f>'Besoins'!$B$2*0.045</f>
        <v>0.045</v>
      </c>
      <c r="D17" t="s">
        <v>25</v>
      </c>
    </row>
    <row r="18">
      <c r="A18" t="s" s="17">
        <v>210</v>
      </c>
      <c r="B18" t="str" s="14">
        <f>"[APPRÊTER] "&amp;Procedure!D6</f>
        <v>[APPRÊTER] Apprêt en étuve à 28°C.</v>
      </c>
      <c r="C18"/>
      <c r="D18"/>
    </row>
    <row r="19">
      <c r="A19" t="s" s="17">
        <v>211</v>
      </c>
      <c r="B19" t="str" s="14">
        <f>"[DORER] "&amp;Procedure!D7</f>
        <v>[DORER] Dorez de nouveau, enfournez.</v>
      </c>
      <c r="C19"/>
      <c r="D19"/>
    </row>
    <row r="20">
      <c r="A20"/>
      <c r="B20" t="str" s="18">
        <f>"ℹ "&amp;Procedure!E7</f>
        <v>ℹ</v>
      </c>
      <c r="C20"/>
      <c r="D20"/>
    </row>
    <row r="21">
      <c r="A21" t="s" s="17">
        <v>212</v>
      </c>
      <c r="B21" t="str" s="14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213</v>
      </c>
      <c r="C22" s="11">
        <f>'Besoins'!$B$2*0.375</f>
        <v>0.375</v>
      </c>
      <c r="D22" t="s">
        <v>25</v>
      </c>
    </row>
    <row r="23">
      <c r="A23"/>
      <c r="B23" t="s">
        <v>214</v>
      </c>
      <c r="C23" s="11">
        <f>'Besoins'!$B$2*0.16</f>
        <v>0.16</v>
      </c>
      <c r="D23" t="s">
        <v>25</v>
      </c>
    </row>
    <row r="24">
      <c r="A24"/>
      <c r="B24" t="str">
        <f>Besoins!B22</f>
        <v>Sucre en grains n°100 (brioche)</v>
      </c>
      <c r="C24" s="11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6">
        <v>215</v>
      </c>
      <c r="B26"/>
      <c r="C26"/>
      <c r="D26"/>
    </row>
    <row r="27">
      <c r="A27" t="s" s="17">
        <v>203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204</v>
      </c>
      <c r="C28" s="11">
        <f>'Besoins'!$B$2*1</f>
        <v>1</v>
      </c>
      <c r="D28" t="s">
        <v>48</v>
      </c>
    </row>
    <row r="29">
      <c r="A29"/>
      <c r="B29" t="s">
        <v>216</v>
      </c>
      <c r="C29" s="11">
        <f>'Besoins'!$B$2*1</f>
        <v>1</v>
      </c>
      <c r="D29" t="s">
        <v>48</v>
      </c>
    </row>
    <row r="30">
      <c r="A30"/>
      <c r="B30" t="str">
        <f>Besoins!B18</f>
        <v>Lait entier UHT 3,5% MG brique 1L</v>
      </c>
      <c r="C30" s="11">
        <f>Besoins!E18</f>
        <v>0.01</v>
      </c>
      <c r="D30" t="str">
        <f>Besoins!F18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6">
        <v>217</v>
      </c>
      <c r="B33"/>
      <c r="C33"/>
      <c r="D33"/>
    </row>
    <row r="34">
      <c r="A34" t="s" s="17">
        <v>203</v>
      </c>
      <c r="B34" t="str" s="14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11">
        <f>Besoins!E13</f>
        <v>0.25</v>
      </c>
      <c r="D35" t="str">
        <f>Besoins!F13</f>
        <v>lt</v>
      </c>
    </row>
    <row r="36">
      <c r="A36"/>
      <c r="B36" t="s">
        <v>206</v>
      </c>
      <c r="C36" s="11">
        <f>'Besoins'!$B$2*0.125</f>
        <v>0.125</v>
      </c>
      <c r="D36" t="s">
        <v>25</v>
      </c>
    </row>
    <row r="37">
      <c r="A37" t="s" s="17">
        <v>205</v>
      </c>
      <c r="B37" t="str" s="14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6">
        <v>218</v>
      </c>
      <c r="B39"/>
      <c r="C39"/>
      <c r="D39"/>
    </row>
    <row r="40">
      <c r="A40"/>
      <c r="B40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219</v>
      </c>
      <c r="B42"/>
      <c r="C42"/>
      <c r="D42"/>
    </row>
    <row r="43">
      <c r="A43"/>
      <c r="B4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220</v>
      </c>
      <c r="B45"/>
      <c r="C45"/>
      <c r="D45"/>
    </row>
    <row r="46">
      <c r="A46"/>
      <c r="B4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6">
        <v>221</v>
      </c>
      <c r="B48"/>
      <c r="C48"/>
      <c r="D48"/>
    </row>
    <row r="49">
      <c r="A49"/>
      <c r="B4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6">
        <v>222</v>
      </c>
      <c r="B51"/>
      <c r="C51"/>
      <c r="D51"/>
    </row>
    <row r="52">
      <c r="A52"/>
      <c r="B5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6">
        <v>223</v>
      </c>
      <c r="B54"/>
      <c r="C54"/>
      <c r="D54"/>
    </row>
    <row r="55">
      <c r="A55"/>
      <c r="B5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6">
        <v>224</v>
      </c>
      <c r="B57"/>
      <c r="C57"/>
      <c r="D57"/>
    </row>
    <row r="58">
      <c r="A58"/>
      <c r="B5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6">
        <v>225</v>
      </c>
      <c r="B60"/>
      <c r="C60"/>
      <c r="D60"/>
    </row>
    <row r="61">
      <c r="A61"/>
      <c r="B6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6">
        <v>226</v>
      </c>
      <c r="B63"/>
      <c r="C63"/>
      <c r="D63"/>
    </row>
    <row r="64">
      <c r="A64"/>
      <c r="B64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9">
        <v>22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2026-08-08T16:32:58Z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2026-08-08T16:32:58Z</dcterms:modified>
  <cp:revision>1</cp:revision>
</cp:coreProperties>
</file>