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<sst xmlns="http://schemas.openxmlformats.org/spreadsheetml/2006/main" count="139" uniqueCount="139">
  <si>
    <t>Fiche technique</t>
  </si>
  <si>
    <t>Nom</t>
  </si>
  <si>
    <t>Croissant bicolore au chocolat (Ferrandi)</t>
  </si>
  <si>
    <t>Code</t>
  </si>
  <si>
    <t>FER-CROISBICOL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</si>
  <si>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</si>
  <si>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</si>
  <si>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</si>
  <si>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</si>
  <si>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</si>
  <si>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</si>
  <si>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</si>
  <si>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</si>
  <si>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</si>
  <si>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</si>
  <si>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</si>
  <si>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</si>
  <si>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</si>
  <si>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</si>
  <si>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</si>
  <si>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</si>
  <si>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</si>
  <si>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</si>
  <si>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</si>
  <si>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</si>
  <si>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</si>
  <si>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</si>
  <si>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</si>
  <si>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</si>
  <si>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</si>
  <si>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</si>
  <si>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</si>
  <si>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</si>
  <si>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</si>
  <si>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</si>
  <si>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</si>
  <si>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CACAO-ALCA</t>
  </si>
  <si>
    <t>Cacao alcalinisé (Van Houten type)</t>
  </si>
  <si>
    <t>Poudres et masses cacao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</si>
  <si>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</si>
  <si>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</si>
  <si>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</si>
  <si>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</si>
  <si>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</si>
  <si>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</si>
  <si>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</si>
  <si>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</si>
  <si>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</si>
  <si>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lt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</si>
  <si>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</si>
  <si>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</si>
  <si>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</si>
  <si>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</si>
  <si>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</si>
  <si>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</si>
  <si>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</si>
  <si>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</si>
  <si>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</si>
  <si>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</si>
  <si>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</si>
  <si>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</si>
  <si>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</si>
  <si>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</si>
  <si>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</si>
  <si>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0,665 kg)</t>
  </si>
  <si>
    <t>recette</t>
  </si>
  <si>
    <t>Pains viennois et brioches</t>
  </si>
  <si>
    <t xml:space="preserve">    ↳ Farine de blé T45</t>
  </si>
  <si>
    <t>matiere</t>
  </si>
  <si>
    <t xml:space="preserve">    ↳ Lait entier UHT 3,5% MG brique 1L</t>
  </si>
  <si>
    <t xml:space="preserve">    ↳ Sel fin de cuisine</t>
  </si>
  <si>
    <t xml:space="preserve">    ↳ Levure fraîche de boulanger</t>
  </si>
  <si>
    <t xml:space="preserve">    ↳ Miel toutes fleurs vrac</t>
  </si>
  <si>
    <t xml:space="preserve">    ↳ Sucre blanc cristal sac 25 kg</t>
  </si>
  <si>
    <t xml:space="preserve">    ↳ Beurre doux 82% MG plaquette</t>
  </si>
  <si>
    <t xml:space="preserve">    ↳ Beurre de tourage (Ferrandi)</t>
  </si>
  <si>
    <t xml:space="preserve">        ↳ Beurre doux 82% MG plaquette</t>
  </si>
  <si>
    <t xml:space="preserve">    ↳ Cacao alcalinisé (Van Houten type)</t>
  </si>
  <si>
    <t xml:space="preserve">    ↳ Dorure au lait (Ferrandi)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</si>
  <si>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</si>
  <si>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</si>
  <si>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</si>
  <si>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</si>
  <si>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</si>
  <si>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</si>
  <si>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</si>
  <si>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</si>
  <si>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</si>
  <si>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</si>
  <si>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</si>
  <si>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</si>
  <si>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</si>
  <si>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</si>
  <si>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la détrempe (farine 250g, lait 125g, sel 5g, levure 10g, miel 10g) 5 min lent, pétrissez 8 min rapide.</t>
  </si>
  <si>
    <t>21-23°C</t>
  </si>
  <si>
    <t>13 min (prepa)</t>
  </si>
  <si>
    <t>MÉLANGER</t>
  </si>
  <si>
    <t>Prélevez une part, mélangez avec cacao (10g), eau et beurre (5g) pour la détrempe chocolatée, réservez au réfrigérateur.</t>
  </si>
  <si>
    <t>ABAISSER</t>
  </si>
  <si>
    <t>Abaissez la détrempe nature, pointez 30 min au réfrigérateur.</t>
  </si>
  <si>
    <t>30 min (repos)</t>
  </si>
  <si>
    <t>BEURRER</t>
  </si>
  <si>
    <t>Enveloppez le beurre de tourage (150g), tour double puis tour simple avec la détrempe chocolatée par-dessus. Détendez.</t>
  </si>
  <si>
    <t>45 min (repos)</t>
  </si>
  <si>
    <t>DÉTAILLER</t>
  </si>
  <si>
    <t>Détaillez en triangles, roulez avec la partie chocolatée à l'extérieur. Apprêt en étuve à 28°C.</t>
  </si>
  <si>
    <t>150 min (repos)</t>
  </si>
  <si>
    <t>DORER</t>
  </si>
  <si>
    <t>Dorez à la dorure au lait, enfournez.</t>
  </si>
  <si>
    <t>200°C</t>
  </si>
  <si>
    <t>23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</si>
  <si>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</si>
  <si>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</si>
  <si>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</si>
  <si>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</si>
  <si>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</si>
  <si>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</si>
  <si>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</si>
  <si>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</si>
  <si>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</si>
  <si>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</si>
  <si>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</si>
  <si>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</si>
  <si>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Fiche technique — Croissant bicolore au chocolat (Ferrandi)</t>
  </si>
  <si>
    <t>Croissant bicolore au chocolat (Ferrandi)  FER-CROISBICOL</t>
  </si>
  <si>
    <t>1.</t>
  </si>
  <si>
    <t xml:space="preserve">    Lait entier UHT 3,5% MG brique 1L</t>
  </si>
  <si>
    <t>2.</t>
  </si>
  <si>
    <t xml:space="preserve">    Beurre doux 82% MG plaquette</t>
  </si>
  <si>
    <t>3.</t>
  </si>
  <si>
    <t>4.</t>
  </si>
  <si>
    <t xml:space="preserve">    Beurre de tourage (Ferrandi)</t>
  </si>
  <si>
    <t>5.</t>
  </si>
  <si>
    <t>6.</t>
  </si>
  <si>
    <t xml:space="preserve">    Dorure au lait (Ferrandi)</t>
  </si>
  <si>
    <t>↳ Beurre de tourage (Ferrandi)  FER-BEURTOUR</t>
  </si>
  <si>
    <t>↳ Dorure au lait (Ferrandi)  FER-DORURE-LAIT</t>
  </si>
  <si>
    <t xml:space="preserve">    OEUF (P) (conv.)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</si>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</sst>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1.863</v>
      </c>
    </row>
    <row r="12">
      <c r="A12" t="s" s="3">
        <v>17</v>
      </c>
      <c r="B12" s="4">
        <v>2.8015037593985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1.863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0.665</v>
      </c>
      <c r="C3" t="s" s="10">
        <v>25</v>
      </c>
      <c r="D3"/>
      <c r="E3"/>
      <c r="F3"/>
    </row>
    <row r="4">
      <c r="A4" t="s">
        <v>26</v>
      </c>
      <c r="B4" s="11">
        <f>$B$2*B3</f>
        <v>0.665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1.5</v>
      </c>
      <c r="E7" s="11">
        <f>D7*$B$2</f>
        <v>1.5</v>
      </c>
      <c r="F7" t="s">
        <v>35</v>
      </c>
      <c r="G7" s="4">
        <f>E7*0.27</f>
        <v>0.405</v>
      </c>
    </row>
    <row r="8">
      <c r="A8" t="s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25</v>
      </c>
      <c r="G8" s="4">
        <f>E8*9.8</f>
        <v>0.098</v>
      </c>
    </row>
    <row r="9">
      <c r="A9" t="s">
        <v>39</v>
      </c>
      <c r="B9" t="s">
        <v>40</v>
      </c>
      <c r="C9" t="s">
        <v>41</v>
      </c>
      <c r="D9" s="9">
        <v>0.25</v>
      </c>
      <c r="E9" s="11">
        <f>D9*$B$2</f>
        <v>0.25</v>
      </c>
      <c r="F9" t="s">
        <v>25</v>
      </c>
      <c r="G9" s="4">
        <f>E9*0.72</f>
        <v>0.18</v>
      </c>
    </row>
    <row r="10">
      <c r="A10" t="s">
        <v>42</v>
      </c>
      <c r="B10" t="s">
        <v>43</v>
      </c>
      <c r="C10" t="s">
        <v>44</v>
      </c>
      <c r="D10" s="9">
        <v>0.18</v>
      </c>
      <c r="E10" s="11">
        <f>D10*$B$2</f>
        <v>0.18</v>
      </c>
      <c r="F10" t="s">
        <v>25</v>
      </c>
      <c r="G10" s="4">
        <f>E10*5.2</f>
        <v>0.936</v>
      </c>
    </row>
    <row r="11">
      <c r="A11" t="s">
        <v>45</v>
      </c>
      <c r="B11" t="s">
        <v>46</v>
      </c>
      <c r="C11" t="s">
        <v>47</v>
      </c>
      <c r="D11" s="9">
        <v>0.135</v>
      </c>
      <c r="E11" s="11">
        <f>D11*$B$2</f>
        <v>0.135</v>
      </c>
      <c r="F11" t="s">
        <v>48</v>
      </c>
      <c r="G11" s="4">
        <f>E11*1.05</f>
        <v>0.14175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0.01</v>
      </c>
      <c r="E14" s="11">
        <f>D14*$B$2</f>
        <v>0.01</v>
      </c>
      <c r="F14" t="s">
        <v>25</v>
      </c>
      <c r="G14" s="4">
        <f>E14*5.8</f>
        <v>0.058</v>
      </c>
    </row>
    <row r="15">
      <c r="A15" t="s">
        <v>58</v>
      </c>
      <c r="B15" t="s">
        <v>59</v>
      </c>
      <c r="C15" t="s">
        <v>57</v>
      </c>
      <c r="D15" s="9">
        <v>0.025</v>
      </c>
      <c r="E15" s="11">
        <f>D15*$B$2</f>
        <v>0.025</v>
      </c>
      <c r="F15" t="s">
        <v>25</v>
      </c>
      <c r="G15" s="4">
        <f>E15*0.82</f>
        <v>0.0205</v>
      </c>
    </row>
    <row r="16">
      <c r="A16"/>
      <c r="B16"/>
      <c r="C16"/>
      <c r="D16"/>
      <c r="E16"/>
      <c r="F16" t="s" s="3">
        <v>60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65</v>
      </c>
      <c r="D2" s="11">
        <v>0.665</v>
      </c>
      <c r="E2" t="s">
        <v>25</v>
      </c>
      <c r="F2" t="s">
        <v>66</v>
      </c>
    </row>
    <row r="3">
      <c r="A3">
        <v>1</v>
      </c>
      <c r="B3" t="s">
        <v>67</v>
      </c>
      <c r="C3" t="s">
        <v>68</v>
      </c>
      <c r="D3" s="11">
        <v>0.25</v>
      </c>
      <c r="E3" t="s">
        <v>25</v>
      </c>
      <c r="F3" t="s">
        <v>41</v>
      </c>
    </row>
    <row r="4">
      <c r="A4">
        <v>1</v>
      </c>
      <c r="B4" t="s">
        <v>69</v>
      </c>
      <c r="C4" t="s">
        <v>68</v>
      </c>
      <c r="D4" s="11">
        <v>0.125</v>
      </c>
      <c r="E4" t="s">
        <v>48</v>
      </c>
      <c r="F4" t="s">
        <v>47</v>
      </c>
    </row>
    <row r="5">
      <c r="A5">
        <v>1</v>
      </c>
      <c r="B5" t="s">
        <v>70</v>
      </c>
      <c r="C5" t="s">
        <v>68</v>
      </c>
      <c r="D5" s="11">
        <v>0.005</v>
      </c>
      <c r="E5" t="s">
        <v>25</v>
      </c>
      <c r="F5" t="s">
        <v>54</v>
      </c>
    </row>
    <row r="6">
      <c r="A6">
        <v>1</v>
      </c>
      <c r="B6" t="s">
        <v>71</v>
      </c>
      <c r="C6" t="s">
        <v>68</v>
      </c>
      <c r="D6" s="11">
        <v>0.01</v>
      </c>
      <c r="E6" t="s">
        <v>25</v>
      </c>
      <c r="F6" t="s">
        <v>51</v>
      </c>
    </row>
    <row r="7">
      <c r="A7">
        <v>1</v>
      </c>
      <c r="B7" t="s">
        <v>72</v>
      </c>
      <c r="C7" t="s">
        <v>68</v>
      </c>
      <c r="D7" s="11">
        <v>0.01</v>
      </c>
      <c r="E7" t="s">
        <v>25</v>
      </c>
      <c r="F7" t="s">
        <v>57</v>
      </c>
    </row>
    <row r="8">
      <c r="A8">
        <v>1</v>
      </c>
      <c r="B8" t="s">
        <v>73</v>
      </c>
      <c r="C8" t="s">
        <v>68</v>
      </c>
      <c r="D8" s="11">
        <v>0.025</v>
      </c>
      <c r="E8" t="s">
        <v>25</v>
      </c>
      <c r="F8" t="s">
        <v>57</v>
      </c>
    </row>
    <row r="9">
      <c r="A9">
        <v>1</v>
      </c>
      <c r="B9" t="s">
        <v>74</v>
      </c>
      <c r="C9" t="s">
        <v>68</v>
      </c>
      <c r="D9" s="11">
        <v>0.025</v>
      </c>
      <c r="E9" t="s">
        <v>25</v>
      </c>
      <c r="F9" t="s">
        <v>44</v>
      </c>
    </row>
    <row r="10">
      <c r="A10">
        <v>1</v>
      </c>
      <c r="B10" t="s">
        <v>75</v>
      </c>
      <c r="C10" t="s">
        <v>65</v>
      </c>
      <c r="D10" s="11">
        <v>0.15</v>
      </c>
      <c r="E10" t="s">
        <v>25</v>
      </c>
      <c r="F10" t="s">
        <v>66</v>
      </c>
    </row>
    <row r="11">
      <c r="A11">
        <v>2</v>
      </c>
      <c r="B11" t="s">
        <v>76</v>
      </c>
      <c r="C11" t="s">
        <v>68</v>
      </c>
      <c r="D11" s="11">
        <v>0.15</v>
      </c>
      <c r="E11" t="s">
        <v>25</v>
      </c>
      <c r="F11" t="s">
        <v>44</v>
      </c>
    </row>
    <row r="12">
      <c r="A12">
        <v>1</v>
      </c>
      <c r="B12" t="s">
        <v>77</v>
      </c>
      <c r="C12" t="s">
        <v>68</v>
      </c>
      <c r="D12" s="11">
        <v>0.01</v>
      </c>
      <c r="E12" t="s">
        <v>25</v>
      </c>
      <c r="F12" t="s">
        <v>38</v>
      </c>
    </row>
    <row r="13">
      <c r="A13">
        <v>1</v>
      </c>
      <c r="B13" t="s">
        <v>74</v>
      </c>
      <c r="C13" t="s">
        <v>68</v>
      </c>
      <c r="D13" s="11">
        <v>0.005</v>
      </c>
      <c r="E13" t="s">
        <v>25</v>
      </c>
      <c r="F13" t="s">
        <v>44</v>
      </c>
    </row>
    <row r="14">
      <c r="A14">
        <v>1</v>
      </c>
      <c r="B14" t="s">
        <v>78</v>
      </c>
      <c r="C14" t="s">
        <v>65</v>
      </c>
      <c r="D14" s="11">
        <v>0.045</v>
      </c>
      <c r="E14" t="s">
        <v>25</v>
      </c>
      <c r="F14" t="s">
        <v>66</v>
      </c>
    </row>
    <row r="15">
      <c r="A15">
        <v>2</v>
      </c>
      <c r="B15" t="s">
        <v>79</v>
      </c>
      <c r="C15" t="s">
        <v>65</v>
      </c>
      <c r="D15" s="11">
        <v>1</v>
      </c>
      <c r="E15" t="s">
        <v>35</v>
      </c>
      <c r="F15" t="s">
        <v>80</v>
      </c>
    </row>
    <row r="16">
      <c r="A16">
        <v>3</v>
      </c>
      <c r="B16" t="s">
        <v>81</v>
      </c>
      <c r="C16" t="s">
        <v>65</v>
      </c>
      <c r="D16" s="11">
        <v>0.055</v>
      </c>
      <c r="E16" t="s">
        <v>48</v>
      </c>
      <c r="F16" t="s">
        <v>80</v>
      </c>
    </row>
    <row r="17">
      <c r="A17">
        <v>4</v>
      </c>
      <c r="B17" t="s">
        <v>82</v>
      </c>
      <c r="C17" t="s">
        <v>68</v>
      </c>
      <c r="D17" s="11">
        <v>1</v>
      </c>
      <c r="E17" t="s">
        <v>35</v>
      </c>
      <c r="F17" t="s">
        <v>34</v>
      </c>
    </row>
    <row r="18">
      <c r="A18">
        <v>2</v>
      </c>
      <c r="B18" t="s">
        <v>83</v>
      </c>
      <c r="C18" t="s">
        <v>65</v>
      </c>
      <c r="D18" s="11">
        <v>1</v>
      </c>
      <c r="E18" t="s">
        <v>35</v>
      </c>
      <c r="F18" t="s">
        <v>80</v>
      </c>
    </row>
    <row r="19">
      <c r="A19">
        <v>3</v>
      </c>
      <c r="B19" t="s">
        <v>84</v>
      </c>
      <c r="C19" t="s">
        <v>65</v>
      </c>
      <c r="D19" s="11">
        <v>0.019</v>
      </c>
      <c r="E19" t="s">
        <v>48</v>
      </c>
      <c r="F19" t="s">
        <v>80</v>
      </c>
    </row>
    <row r="20">
      <c r="A20">
        <v>4</v>
      </c>
      <c r="B20" t="s">
        <v>82</v>
      </c>
      <c r="C20" t="s">
        <v>68</v>
      </c>
      <c r="D20" s="11">
        <v>0.5</v>
      </c>
      <c r="E20" t="s">
        <v>35</v>
      </c>
      <c r="F20" t="s">
        <v>34</v>
      </c>
    </row>
    <row r="21">
      <c r="A21">
        <v>2</v>
      </c>
      <c r="B21" t="s">
        <v>85</v>
      </c>
      <c r="C21" t="s">
        <v>68</v>
      </c>
      <c r="D21" s="11">
        <v>0.01</v>
      </c>
      <c r="E21" t="s">
        <v>48</v>
      </c>
      <c r="F21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>
        <v>94</v>
      </c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/>
      <c r="F3"/>
    </row>
    <row r="4">
      <c r="A4" t="s">
        <v>2</v>
      </c>
      <c r="B4">
        <v>3</v>
      </c>
      <c r="C4" t="s">
        <v>98</v>
      </c>
      <c r="D4" t="s" s="14">
        <v>99</v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/>
      <c r="F8" t="s">
        <v>114</v>
      </c>
    </row>
    <row r="9">
      <c r="A9" t="s">
        <v>111</v>
      </c>
      <c r="B9">
        <v>2</v>
      </c>
      <c r="C9" t="s">
        <v>101</v>
      </c>
      <c r="D9" t="s" s="14">
        <v>115</v>
      </c>
      <c r="E9" t="s" s="14"/>
      <c r="F9"/>
    </row>
    <row r="10">
      <c r="A10" t="s">
        <v>111</v>
      </c>
      <c r="B10">
        <v>3</v>
      </c>
      <c r="C10" t="s">
        <v>101</v>
      </c>
      <c r="D10" t="s" s="14">
        <v>116</v>
      </c>
      <c r="E10" t="s" s="14"/>
      <c r="F10"/>
    </row>
    <row r="11">
      <c r="A11" t="s">
        <v>111</v>
      </c>
      <c r="B11">
        <v>4</v>
      </c>
      <c r="C11"/>
      <c r="D11" t="s" s="14">
        <v>117</v>
      </c>
      <c r="E11" t="s" s="14"/>
      <c r="F11" t="s">
        <v>118</v>
      </c>
    </row>
    <row r="12">
      <c r="A12" t="s">
        <v>119</v>
      </c>
      <c r="B12">
        <v>1</v>
      </c>
      <c r="C12" t="s">
        <v>120</v>
      </c>
      <c r="D12" t="s" s="14">
        <v>121</v>
      </c>
      <c r="E12" t="s" s="14">
        <v>122</v>
      </c>
      <c r="F12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123</v>
      </c>
      <c r="B1"/>
      <c r="C1"/>
      <c r="D1"/>
    </row>
    <row r="2">
      <c r="A2" t="str" s="15">
        <f>"FER-CROISBICOL · BOU.PAINS_VIENNOIS · référence : "&amp;Besoins!B3&amp;" "&amp;Besoins!C3&amp;" · multiplicateur réglable sur la feuille ""Besoins"""</f>
        <v>FER-CROISBICOL · BOU.PAINS_VIENNOIS · référence : 0,665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124</v>
      </c>
      <c r="B4"/>
      <c r="C4"/>
      <c r="D4"/>
    </row>
    <row r="5">
      <c r="A5" t="s" s="17">
        <v>125</v>
      </c>
      <c r="B5" t="str" s="14">
        <f>"[FRASER] "&amp;Procedure!D2</f>
        <v>[FRASER] Frasez la détrempe (farine 250g, lait 125g, sel 5g, levure 10g, miel 10g) 5 min lent, pétrissez 8 min rapide.</v>
      </c>
      <c r="C5"/>
      <c r="D5"/>
    </row>
    <row r="6">
      <c r="A6"/>
      <c r="B6" t="str">
        <f>Besoins!B9</f>
        <v>Farine de blé T45</v>
      </c>
      <c r="C6" s="11">
        <f>Besoins!E9</f>
        <v>0.25</v>
      </c>
      <c r="D6" t="str">
        <f>Besoins!F9</f>
        <v>kg</v>
      </c>
    </row>
    <row r="7">
      <c r="A7"/>
      <c r="B7" t="s">
        <v>126</v>
      </c>
      <c r="C7" s="11">
        <f>'Besoins'!$B$2*0.125</f>
        <v>0.125</v>
      </c>
      <c r="D7" t="s">
        <v>48</v>
      </c>
    </row>
    <row r="8">
      <c r="A8"/>
      <c r="B8" t="str">
        <f>Besoins!B13</f>
        <v>Sel fin de cuisine</v>
      </c>
      <c r="C8" s="11">
        <f>Besoins!E13</f>
        <v>0.005</v>
      </c>
      <c r="D8" t="str">
        <f>Besoins!F13</f>
        <v>kg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Besoins!B14</f>
        <v>Miel toutes fleurs vrac</v>
      </c>
      <c r="C10" s="11">
        <f>Besoins!E14</f>
        <v>0.01</v>
      </c>
      <c r="D10" t="str">
        <f>Besoins!F14</f>
        <v>kg</v>
      </c>
    </row>
    <row r="11">
      <c r="A11"/>
      <c r="B11" t="str" s="18">
        <f>"ℹ "&amp;Procedure!E2</f>
        <v>ℹ</v>
      </c>
      <c r="C11"/>
      <c r="D11"/>
    </row>
    <row r="12">
      <c r="A12" t="s" s="17">
        <v>127</v>
      </c>
      <c r="B12" t="str" s="14">
        <f>"[MÉLANGER] "&amp;Procedure!D3</f>
        <v>[MÉLANGER] Prélevez une part, mélangez avec cacao (10g), eau et beurre (5g) pour la détrempe chocolatée, réservez au réfrigérateur.</v>
      </c>
      <c r="C12"/>
      <c r="D12"/>
    </row>
    <row r="13">
      <c r="A13"/>
      <c r="B13" t="str">
        <f>Besoins!B8</f>
        <v>Cacao alcalinisé (Van Houten type)</v>
      </c>
      <c r="C13" s="11">
        <f>Besoins!E8</f>
        <v>0.01</v>
      </c>
      <c r="D13" t="str">
        <f>Besoins!F8</f>
        <v>kg</v>
      </c>
    </row>
    <row r="14">
      <c r="A14"/>
      <c r="B14" t="s">
        <v>128</v>
      </c>
      <c r="C14" s="11">
        <f>'Besoins'!$B$2*0.005</f>
        <v>0.005</v>
      </c>
      <c r="D14" t="s">
        <v>25</v>
      </c>
    </row>
    <row r="15">
      <c r="A15" t="s" s="17">
        <v>129</v>
      </c>
      <c r="B15" t="str" s="14">
        <f>"[ABAISSER] "&amp;Procedure!D4</f>
        <v>[ABAISSER] Abaissez la détrempe nature, pointez 30 min au réfrigérateur.</v>
      </c>
      <c r="C15"/>
      <c r="D15"/>
    </row>
    <row r="16">
      <c r="A16" t="s" s="17">
        <v>130</v>
      </c>
      <c r="B16" t="str" s="14">
        <f>"[BEURRER] "&amp;Procedure!D5</f>
        <v>[BEURRER] Enveloppez le beurre de tourage (150g), tour double puis tour simple avec la détrempe chocolatée par-dessus. Détendez.</v>
      </c>
      <c r="C16"/>
      <c r="D16"/>
    </row>
    <row r="17">
      <c r="A17"/>
      <c r="B17" t="s">
        <v>131</v>
      </c>
      <c r="C17" s="11">
        <f>'Besoins'!$B$2*0.15</f>
        <v>0.15</v>
      </c>
      <c r="D17" t="s">
        <v>25</v>
      </c>
    </row>
    <row r="18">
      <c r="A18" t="s" s="17">
        <v>132</v>
      </c>
      <c r="B18" t="str" s="14">
        <f>"[DÉTAILLER] "&amp;Procedure!D6</f>
        <v>[DÉTAILLER] Détaillez en triangles, roulez avec la partie chocolatée à l'extérieur. Apprêt en étuve à 28°C.</v>
      </c>
      <c r="C18"/>
      <c r="D18"/>
    </row>
    <row r="19">
      <c r="A19" t="s" s="17">
        <v>133</v>
      </c>
      <c r="B19" t="str" s="14">
        <f>"[DORER] "&amp;Procedure!D7</f>
        <v>[DORER] Dorez à la dorure au lait, enfournez.</v>
      </c>
      <c r="C19"/>
      <c r="D19"/>
    </row>
    <row r="20">
      <c r="A20"/>
      <c r="B20" t="s">
        <v>134</v>
      </c>
      <c r="C20" s="11">
        <f>'Besoins'!$B$2*0.045</f>
        <v>0.045</v>
      </c>
      <c r="D20" t="s">
        <v>25</v>
      </c>
    </row>
    <row r="21">
      <c r="A21"/>
      <c r="B21" t="str" s="18">
        <f>"ℹ "&amp;Procedure!E7</f>
        <v>ℹ</v>
      </c>
      <c r="C21"/>
      <c r="D21"/>
    </row>
    <row r="22">
      <c r="A22"/>
      <c r="B22"/>
      <c r="C22"/>
      <c r="D22"/>
    </row>
    <row r="23">
      <c r="A23" t="s" s="16">
        <v>135</v>
      </c>
      <c r="B23"/>
      <c r="C23"/>
      <c r="D23"/>
    </row>
    <row r="24">
      <c r="A24" t="s" s="17">
        <v>125</v>
      </c>
      <c r="B24" t="str" s="14">
        <f>"[PLIER] "&amp;Procedure!D8</f>
        <v>[PLIER] Plier une feuille de papier cuisson 40×30cm en deux dans la longueur puis en trois pour marquer les plis (rectangle 20×10cm), déplier.</v>
      </c>
      <c r="C24"/>
      <c r="D24"/>
    </row>
    <row r="25">
      <c r="A25" t="s" s="17">
        <v>127</v>
      </c>
      <c r="B25" t="str" s="14">
        <f>"[BEURRER] "&amp;Procedure!D9</f>
        <v>[BEURRER] Poser le beurre (150g) au centre d'un des rectangles, fariner légèrement, taper au rouleau pour l'aplatir jusqu'aux marquages sans dépasser.</v>
      </c>
      <c r="C25"/>
      <c r="D25"/>
    </row>
    <row r="26">
      <c r="A26"/>
      <c r="B26" t="s">
        <v>128</v>
      </c>
      <c r="C26" s="11">
        <f>'Besoins'!$B$2*0.15</f>
        <v>0.15</v>
      </c>
      <c r="D26" t="s">
        <v>25</v>
      </c>
    </row>
    <row r="27">
      <c r="A27" t="s" s="17">
        <v>129</v>
      </c>
      <c r="B27" t="str" s="14">
        <f>"[BEURRER] "&amp;Procedure!D10</f>
        <v>[BEURRER] Replier la feuille sur le beurre en suivant les marquages, égaliser l'épaisseur au rouleau dans l'enveloppe de papier.</v>
      </c>
      <c r="C27"/>
      <c r="D27"/>
    </row>
    <row r="28">
      <c r="A28"/>
      <c r="B28" t="s">
        <v>128</v>
      </c>
      <c r="C28" s="11">
        <f>'Besoins'!$B$2*0.15</f>
        <v>0.15</v>
      </c>
      <c r="D28" t="s">
        <v>25</v>
      </c>
    </row>
    <row r="29">
      <c r="A29" t="s" s="17">
        <v>130</v>
      </c>
      <c r="B29" t="str" s="14">
        <f>Procedure!D11</f>
        <v>Réfrigérer avant utilisation.</v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 t="s" s="17">
        <v>125</v>
      </c>
      <c r="B32" t="str" s="14">
        <f>"[FOUETTER] "&amp;Procedure!D12</f>
        <v>[FOUETTER] Fouettez ensemble l'œuf entier (1 pc), le jaune d'œuf (1 pc) et le lait entier (10g) jusqu'à mélange homogène.</v>
      </c>
      <c r="C32"/>
      <c r="D32"/>
    </row>
    <row r="33">
      <c r="A33"/>
      <c r="B33" t="s">
        <v>137</v>
      </c>
      <c r="C33" s="11">
        <f>'Besoins'!$B$2*1</f>
        <v>1</v>
      </c>
      <c r="D33" t="s">
        <v>35</v>
      </c>
    </row>
    <row r="34">
      <c r="A34"/>
      <c r="B34" t="s">
        <v>138</v>
      </c>
      <c r="C34" s="11">
        <f>'Besoins'!$B$2*1</f>
        <v>1</v>
      </c>
      <c r="D34" t="s">
        <v>35</v>
      </c>
    </row>
    <row r="35">
      <c r="A35"/>
      <c r="B35" t="s">
        <v>126</v>
      </c>
      <c r="C35" s="11">
        <f>'Besoins'!$B$2*0.01</f>
        <v>0.01</v>
      </c>
      <c r="D35" t="s">
        <v>48</v>
      </c>
    </row>
    <row r="36">
      <c r="A36"/>
      <c r="B36" t="str" s="18">
        <f>"ℹ "&amp;Procedure!E12</f>
        <v>ℹ</v>
      </c>
      <c r="C36"/>
      <c r="D36"/>
    </row>
    <row r="37">
      <c r="A37"/>
      <c r="B37"/>
      <c r="C37"/>
      <c r="D37"/>
    </row>
    <row r="38">
      <c r="A38" t="s" s="19">
        <v>22</v>
      </c>
      <c r="B38"/>
      <c r="C38"/>
      <c r="D38"/>
    </row>
  </sheetData>
  <sheetProtection sheet="1"/>
  <mergeCells count="20">
    <mergeCell ref="A1:D1"/>
    <mergeCell ref="A2:D2"/>
    <mergeCell ref="A4:D4"/>
    <mergeCell ref="B5:D5"/>
    <mergeCell ref="B11:D11"/>
    <mergeCell ref="B12:D12"/>
    <mergeCell ref="B15:D15"/>
    <mergeCell ref="B16:D16"/>
    <mergeCell ref="B18:D18"/>
    <mergeCell ref="B19:D19"/>
    <mergeCell ref="B21:D21"/>
    <mergeCell ref="A23:D23"/>
    <mergeCell ref="B24:D24"/>
    <mergeCell ref="B25:D25"/>
    <mergeCell ref="B27:D27"/>
    <mergeCell ref="B29:D29"/>
    <mergeCell ref="A31:D31"/>
    <mergeCell ref="B32:D32"/>
    <mergeCell ref="B36:D36"/>
    <mergeCell ref="A38:D3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2026-08-08T18:50:09Z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2026-08-08T18:50:09Z</dcterms:modified>
  <cp:revision>1</cp:revision>
</cp:coreProperties>
</file>