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<sst xmlns="http://schemas.openxmlformats.org/spreadsheetml/2006/main" count="85" uniqueCount="85">
  <si>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</si>
  <si>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</si>
  <si>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CRÈME AU CITRON (APPAREIL À TARTE)</t>
  </si>
  <si>
    <t>Code</t>
  </si>
  <si>
    <t>GRO_CDC_267X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</si>
  <si>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</si>
  <si>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</si>
  <si>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</si>
  <si>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</si>
  <si>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</si>
  <si>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</si>
  <si>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</si>
  <si>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</si>
  <si>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</si>
  <si>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</si>
  <si>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7,2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</si>
  <si>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</si>
  <si>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</si>
  <si>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</si>
  <si>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</si>
  <si>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</si>
  <si>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</si>
  <si>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</si>
  <si>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</si>
  <si>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</si>
  <si>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</si>
  <si>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</si>
  <si>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</si>
  <si>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</si>
  <si>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</si>
  <si>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</si>
  <si>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</si>
  <si>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</si>
  <si>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</si>
  <si>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</si>
  <si>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</si>
  <si>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</si>
  <si>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</si>
  <si>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</si>
  <si>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</si>
  <si>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</si>
  <si>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</si>
  <si>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</si>
  <si>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</si>
  <si>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</si>
  <si>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</si>
  <si>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</si>
  <si>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</si>
  <si>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</si>
  <si>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</si>
  <si>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</si>
  <si>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</si>
  <si>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</si>
  <si>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</si>
  <si>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</si>
  <si>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7,2 kg)</t>
  </si>
  <si>
    <t>recette</t>
  </si>
  <si>
    <t>Préparations de base collectivité</t>
  </si>
  <si>
    <t xml:space="preserve">    ↳ Citron jaune (pièce)</t>
  </si>
  <si>
    <t>Conversions fruits frais (P→K)</t>
  </si>
  <si>
    <t xml:space="preserve">        ↳ Citron jaune frais (zeste/jus) — à réactualiser</t>
  </si>
  <si>
    <t>matiere</t>
  </si>
  <si>
    <t xml:space="preserve">    ↳ Jus citron pulco (L)</t>
  </si>
  <si>
    <t>lt</t>
  </si>
  <si>
    <t xml:space="preserve">        ↳ Jus de citron type pulco 70cl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</si>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</sst>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30.571731601732</v>
      </c>
    </row>
    <row r="12">
      <c r="A12" t="s" s="3">
        <v>17</v>
      </c>
      <c r="B12" s="4">
        <v>4.2460738335738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30.571731601732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7.2</v>
      </c>
      <c r="C3" t="s" s="10">
        <v>25</v>
      </c>
      <c r="D3"/>
      <c r="E3"/>
      <c r="F3"/>
    </row>
    <row r="4">
      <c r="A4" t="s">
        <v>26</v>
      </c>
      <c r="B4" s="11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0.175</v>
      </c>
      <c r="E7" s="11">
        <f>D7*$B$2</f>
        <v>0.175</v>
      </c>
      <c r="F7" t="s">
        <v>25</v>
      </c>
      <c r="G7" s="4">
        <f>E7*1.6</f>
        <v>0.28</v>
      </c>
    </row>
    <row r="8">
      <c r="A8" t="s">
        <v>35</v>
      </c>
      <c r="B8" t="s">
        <v>36</v>
      </c>
      <c r="C8" t="s">
        <v>37</v>
      </c>
      <c r="D8" s="9">
        <v>1.8</v>
      </c>
      <c r="E8" s="11">
        <f>D8*$B$2</f>
        <v>1.8</v>
      </c>
      <c r="F8" t="s">
        <v>25</v>
      </c>
      <c r="G8" s="4">
        <f>E8*2.8</f>
        <v>5.04</v>
      </c>
    </row>
    <row r="9">
      <c r="A9" t="s">
        <v>38</v>
      </c>
      <c r="B9" t="s">
        <v>39</v>
      </c>
      <c r="C9" t="s">
        <v>37</v>
      </c>
      <c r="D9" s="9">
        <v>0.666667</v>
      </c>
      <c r="E9" s="11">
        <f>D9*$B$2</f>
        <v>0.666667</v>
      </c>
      <c r="F9" t="s">
        <v>40</v>
      </c>
      <c r="G9" s="4">
        <f>E9*8.1571387786</f>
        <v>5.438095</v>
      </c>
    </row>
    <row r="10">
      <c r="A10" t="s">
        <v>41</v>
      </c>
      <c r="B10" t="s">
        <v>42</v>
      </c>
      <c r="C10" t="s">
        <v>43</v>
      </c>
      <c r="D10" s="9">
        <v>2</v>
      </c>
      <c r="E10" s="11">
        <f>D10*$B$2</f>
        <v>2</v>
      </c>
      <c r="F10" t="s">
        <v>25</v>
      </c>
      <c r="G10" s="4">
        <f>E10*5.2</f>
        <v>10.4</v>
      </c>
    </row>
    <row r="11">
      <c r="A11" t="s" s="12">
        <v>44</v>
      </c>
      <c r="B11" t="s">
        <v>45</v>
      </c>
      <c r="C11" t="s">
        <v>46</v>
      </c>
      <c r="D11" s="9">
        <v>27.272727</v>
      </c>
      <c r="E11" s="11">
        <f>D11*$B$2</f>
        <v>27.272727</v>
      </c>
      <c r="F11" t="s">
        <v>47</v>
      </c>
      <c r="G11" s="4">
        <f>E11*0.2700000027</f>
        <v>7.363636</v>
      </c>
    </row>
    <row r="12">
      <c r="A12" t="s">
        <v>48</v>
      </c>
      <c r="B12" t="s">
        <v>49</v>
      </c>
      <c r="C12" t="s">
        <v>50</v>
      </c>
      <c r="D12" s="9">
        <v>2.5</v>
      </c>
      <c r="E12" s="11">
        <f>D12*$B$2</f>
        <v>2.5</v>
      </c>
      <c r="F12" t="s">
        <v>25</v>
      </c>
      <c r="G12" s="4">
        <f>E12*0.82</f>
        <v>2.05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7.2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15</v>
      </c>
      <c r="E3" t="s">
        <v>47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1.8</v>
      </c>
      <c r="E4" t="s">
        <v>25</v>
      </c>
      <c r="F4" t="s">
        <v>37</v>
      </c>
    </row>
    <row r="5">
      <c r="A5">
        <v>1</v>
      </c>
      <c r="B5" t="s">
        <v>62</v>
      </c>
      <c r="C5" t="s">
        <v>56</v>
      </c>
      <c r="D5" s="11">
        <v>0.5</v>
      </c>
      <c r="E5" t="s">
        <v>63</v>
      </c>
      <c r="F5" t="s">
        <v>59</v>
      </c>
    </row>
    <row r="6">
      <c r="A6">
        <v>2</v>
      </c>
      <c r="B6" t="s">
        <v>64</v>
      </c>
      <c r="C6" t="s">
        <v>61</v>
      </c>
      <c r="D6" s="11">
        <v>0.667</v>
      </c>
      <c r="E6" t="s">
        <v>40</v>
      </c>
      <c r="F6" t="s">
        <v>37</v>
      </c>
    </row>
    <row r="7">
      <c r="A7">
        <v>1</v>
      </c>
      <c r="B7" t="s">
        <v>65</v>
      </c>
      <c r="C7" t="s">
        <v>56</v>
      </c>
      <c r="D7" s="11">
        <v>1.5</v>
      </c>
      <c r="E7" t="s">
        <v>63</v>
      </c>
      <c r="F7" t="s">
        <v>66</v>
      </c>
    </row>
    <row r="8">
      <c r="A8">
        <v>2</v>
      </c>
      <c r="B8" t="s">
        <v>67</v>
      </c>
      <c r="C8" t="s">
        <v>61</v>
      </c>
      <c r="D8" s="11">
        <v>27.273</v>
      </c>
      <c r="E8" t="s">
        <v>47</v>
      </c>
      <c r="F8" t="s">
        <v>46</v>
      </c>
    </row>
    <row r="9">
      <c r="A9">
        <v>1</v>
      </c>
      <c r="B9" t="s">
        <v>68</v>
      </c>
      <c r="C9" t="s">
        <v>61</v>
      </c>
      <c r="D9" s="11">
        <v>2.5</v>
      </c>
      <c r="E9" t="s">
        <v>25</v>
      </c>
      <c r="F9" t="s">
        <v>50</v>
      </c>
    </row>
    <row r="10">
      <c r="A10">
        <v>1</v>
      </c>
      <c r="B10" t="s">
        <v>69</v>
      </c>
      <c r="C10" t="s">
        <v>61</v>
      </c>
      <c r="D10" s="11">
        <v>2</v>
      </c>
      <c r="E10" t="s">
        <v>25</v>
      </c>
      <c r="F10" t="s">
        <v>43</v>
      </c>
    </row>
    <row r="11">
      <c r="A11">
        <v>1</v>
      </c>
      <c r="B11" t="s">
        <v>70</v>
      </c>
      <c r="C11" t="s">
        <v>61</v>
      </c>
      <c r="D11" s="11">
        <v>0.175</v>
      </c>
      <c r="E11" t="s">
        <v>25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Citrons — Laver les citrons ; les zester et hacher finement les zestes au cutter ; presser le jus (≈ 50 cL) et l'ajouter à l'autre jus. Faire fondre le beurre ; laisser refroidir.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80</v>
      </c>
      <c r="B6" t="str" s="14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81</v>
      </c>
      <c r="C7" s="11">
        <f>'Besoins'!$B$2*15</f>
        <v>15</v>
      </c>
      <c r="D7" t="s">
        <v>47</v>
      </c>
    </row>
    <row r="8">
      <c r="A8"/>
      <c r="B8" t="s">
        <v>82</v>
      </c>
      <c r="C8" s="11">
        <f>'Besoins'!$B$2*0.5</f>
        <v>0.5</v>
      </c>
      <c r="D8" t="s">
        <v>63</v>
      </c>
    </row>
    <row r="9">
      <c r="A9"/>
      <c r="B9" t="str">
        <f>Besoins!B10</f>
        <v>Beurre doux 82% MG plaquette</v>
      </c>
      <c r="C9" s="11">
        <f>Besoins!E10</f>
        <v>2</v>
      </c>
      <c r="D9" t="str">
        <f>Besoins!F10</f>
        <v>kg</v>
      </c>
    </row>
    <row r="10">
      <c r="A10" t="s" s="17">
        <v>83</v>
      </c>
      <c r="B10" t="str" s="14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82</v>
      </c>
      <c r="C11" s="11">
        <f>'Besoins'!$B$2*0.5</f>
        <v>0.5</v>
      </c>
      <c r="D11" t="s">
        <v>63</v>
      </c>
    </row>
    <row r="12">
      <c r="A12"/>
      <c r="B12" t="s">
        <v>84</v>
      </c>
      <c r="C12" s="11">
        <f>'Besoins'!$B$2*1.5</f>
        <v>1.5</v>
      </c>
      <c r="D12" t="s">
        <v>63</v>
      </c>
    </row>
    <row r="13">
      <c r="A13"/>
      <c r="B13" t="str">
        <f>Besoins!B12</f>
        <v>Sucre blanc cristal sac 25 kg</v>
      </c>
      <c r="C13" s="11">
        <f>Besoins!E12</f>
        <v>2.5</v>
      </c>
      <c r="D13" t="str">
        <f>Besoins!F12</f>
        <v>kg</v>
      </c>
    </row>
    <row r="14">
      <c r="A14"/>
      <c r="B14" t="str">
        <f>Besoins!B10</f>
        <v>Beurre doux 82% MG plaquette</v>
      </c>
      <c r="C14" s="11">
        <f>Besoins!E10</f>
        <v>2</v>
      </c>
      <c r="D14" t="str">
        <f>Besoins!F10</f>
        <v>kg</v>
      </c>
    </row>
    <row r="15">
      <c r="A15"/>
      <c r="B15" t="str">
        <f>Besoins!B7</f>
        <v>Amidon de maïs (Maïzena)</v>
      </c>
      <c r="C15" s="11">
        <f>Besoins!E7</f>
        <v>0.175</v>
      </c>
      <c r="D15" t="str">
        <f>Besoins!F7</f>
        <v>kg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2026-10-30T13:37:22Z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2026-10-30T13:37:22Z</dcterms:modified>
  <cp:revision>1</cp:revision>
</cp:coreProperties>
</file>