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<sst xmlns="http://schemas.openxmlformats.org/spreadsheetml/2006/main" count="118" uniqueCount="118">
  <si>
    <t>Fiche technique</t>
  </si>
  <si>
    <t>Nom</t>
  </si>
  <si>
    <t>FIADONE PAISANU</t>
  </si>
  <si>
    <t>Code</t>
  </si>
  <si>
    <t>GRO_CDC_268</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</si>
  <si>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</si>
  <si>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</si>
  <si>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</si>
  <si>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</si>
  <si>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</si>
  <si>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</si>
  <si>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</si>
  <si>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</si>
  <si>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</si>
  <si>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</si>
  <si>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</si>
  <si>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</si>
  <si>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</si>
  <si>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</si>
  <si>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</si>
  <si>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</si>
  <si>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</si>
  <si>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</si>
  <si>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</si>
  <si>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</si>
  <si>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</si>
  <si>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</si>
  <si>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</si>
  <si>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</si>
  <si>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</si>
  <si>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</si>
  <si>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</si>
  <si>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</si>
  <si>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</si>
  <si>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</si>
  <si>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</si>
  <si>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FAR-T55</t>
  </si>
  <si>
    <t>Farine de blé T55</t>
  </si>
  <si>
    <t>Farines de blé</t>
  </si>
  <si>
    <t>kg</t>
  </si>
  <si>
    <t>ORANGE-FRAICHE</t>
  </si>
  <si>
    <t>Orange fraîche (zeste/jus) — à réactualiser</t>
  </si>
  <si>
    <t>Agrumes</t>
  </si>
  <si>
    <t>BEU-DOUX</t>
  </si>
  <si>
    <t>Beurre doux 82% MG plaquette</t>
  </si>
  <si>
    <t>Beurres et margarines</t>
  </si>
  <si>
    <t>BROCCIO-BROUSSE</t>
  </si>
  <si>
    <t>Broccio / Brousse (fromage frais)</t>
  </si>
  <si>
    <t>Fromages de base cuisine</t>
  </si>
  <si>
    <t>00000047</t>
  </si>
  <si>
    <t>OEUF A3 (PRIX)</t>
  </si>
  <si>
    <t>Oeufs entiers</t>
  </si>
  <si>
    <t>SEL-FIN</t>
  </si>
  <si>
    <t>Sel fin de cuisine</t>
  </si>
  <si>
    <t>Sels et condiments de base</t>
  </si>
  <si>
    <t>SUC-BLANC</t>
  </si>
  <si>
    <t>Sucre blanc cristal sac 25 kg</t>
  </si>
  <si>
    <t>Sucres et édulcorants</t>
  </si>
  <si>
    <t>SUC-GLACE</t>
  </si>
  <si>
    <t>Sucre glace tamisé</t>
  </si>
  <si>
    <t>Total</t>
  </si>
  <si>
    <t>Niveau</t>
  </si>
  <si>
    <t>Composant</t>
  </si>
  <si>
    <t>Type</t>
  </si>
  <si>
    <t>Quantité (pour 100 pc)</t>
  </si>
  <si>
    <t>recette</t>
  </si>
  <si>
    <t>Pâtisserie collectivité</t>
  </si>
  <si>
    <t xml:space="preserve">    ↳ PÂTE SUCRÉE</t>
  </si>
  <si>
    <t>Préparations de base collectivité</t>
  </si>
  <si>
    <t xml:space="preserve">        ↳ Farine de blé T55</t>
  </si>
  <si>
    <t>matiere</t>
  </si>
  <si>
    <t xml:space="preserve">        ↳ Beurre doux 82% MG plaquette</t>
  </si>
  <si>
    <t xml:space="preserve">        ↳ Sucre glace tamisé</t>
  </si>
  <si>
    <t xml:space="preserve">        ↳ OEUF (P)</t>
  </si>
  <si>
    <t>Conversions oeufs et ovoproduits</t>
  </si>
  <si>
    <t xml:space="preserve">            ↳ OEUF (ml)</t>
  </si>
  <si>
    <t xml:space="preserve">                ↳ OEUF A3 (PRIX)</t>
  </si>
  <si>
    <t xml:space="preserve">        ↳ Eau (robinet - moy. France 2026)</t>
  </si>
  <si>
    <t xml:space="preserve">        ↳ Sel fin de cuisine</t>
  </si>
  <si>
    <t xml:space="preserve">    ↳ Beurre doux 82% MG plaquette</t>
  </si>
  <si>
    <t xml:space="preserve">    ↳ OEUF (P)</t>
  </si>
  <si>
    <t xml:space="preserve">        ↳ OEUF (ml)</t>
  </si>
  <si>
    <t xml:space="preserve">            ↳ OEUF A3 (PRIX)</t>
  </si>
  <si>
    <t xml:space="preserve">    ↳ Broccio / Brousse (fromage frais)</t>
  </si>
  <si>
    <t xml:space="preserve">    ↳ Sucre blanc cristal sac 25 kg</t>
  </si>
  <si>
    <t xml:space="preserve">    ↳ OEUF (ml)</t>
  </si>
  <si>
    <t xml:space="preserve">        ↳ OEUF A3 (PRIX)</t>
  </si>
  <si>
    <t xml:space="preserve">    ↳ Orange fraîche (pièce)</t>
  </si>
  <si>
    <t>Conversions fruits frais (P→K)</t>
  </si>
  <si>
    <t xml:space="preserve">        ↳ Orange fraîche (zeste/jus) — à réactualiser</t>
  </si>
  <si>
    <t>Recette</t>
  </si>
  <si>
    <t>#</t>
  </si>
  <si>
    <t>Verbe</t>
  </si>
  <si>
    <t>Étape</t>
  </si>
  <si>
    <t>Précision technique</t>
  </si>
  <si>
    <t>Durée</t>
  </si>
  <si>
    <t>Garnir — Répartir la crème dans les 3 bacs ; égaliser à la corne.</t>
  </si>
  <si>
    <t>Cuire — Préchauffer à + 160 °C ; dorer le dessus à l'œuf battu ; étager et cuire 30 à 35 minutes ; la lame doit ressortir nette, sinon prolonger.</t>
  </si>
  <si>
    <t>Portionner et servir — Détailler 35 portions par bac ; servir à la spatule carrée.</t>
  </si>
  <si>
    <t>PÂTE SUCRÉE</t>
  </si>
  <si>
    <t>Garnir les tartes — Garnir les fonds avec une crème (pâtissière, frangipane, etc.) et disposer les fruits sur la crème.</t>
  </si>
  <si>
    <t>Suggestion — On peut faire aussi de la pâte sucrée à partir d'une pâte à foncer, en augmentant le poids du sucre à raison de 250g au kilo de farine.</t>
  </si>
  <si>
    <t>Fiche technique — FIADONE PAISANU</t>
  </si>
  <si>
    <t>FIADONE PAISANU  GRO_CDC_268</t>
  </si>
  <si>
    <t>1.</t>
  </si>
  <si>
    <t>2.</t>
  </si>
  <si>
    <t xml:space="preserve">    PÂTE SUCRÉE</t>
  </si>
  <si>
    <t xml:space="preserve">    Beurre doux 82% MG plaquette</t>
  </si>
  <si>
    <t xml:space="preserve">    Orange fraîche (pièce) (conv.)</t>
  </si>
  <si>
    <t>3.</t>
  </si>
  <si>
    <t>4.</t>
  </si>
  <si>
    <t xml:space="preserve">    OEUF (ml) (conv.)</t>
  </si>
  <si>
    <t>5.</t>
  </si>
  <si>
    <t>6.</t>
  </si>
  <si>
    <t xml:space="preserve">    OEUF (P) (conv.)</t>
  </si>
  <si>
    <t>7.</t>
  </si>
  <si>
    <t>↳ PÂTE SUCRÉE  GRO_CDC_216</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</si>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</sst>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85.282694618182</v>
      </c>
    </row>
    <row r="12">
      <c r="A12" t="s" s="3">
        <v>17</v>
      </c>
      <c r="B12" s="4">
        <v>0.85282694618182</v>
      </c>
    </row>
    <row r="13">
      <c r="A13"/>
      <c r="B13"/>
    </row>
    <row r="14">
      <c r="A14" t="s" s="5">
        <v>18</v>
      </c>
      <c r="B14" t="s" s="5">
        <v>15</v>
      </c>
    </row>
    <row r="15">
      <c r="A15" t="s" s="5">
        <v>19</v>
      </c>
      <c r="B15" s="6">
        <v>85.282694618182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0.056</v>
      </c>
      <c r="E7" s="11">
        <f>D7*$B$2</f>
        <v>0.056</v>
      </c>
      <c r="F7" t="s">
        <v>35</v>
      </c>
      <c r="G7" s="4">
        <f>E7*0.0043</f>
        <v>0.000241</v>
      </c>
    </row>
    <row r="8">
      <c r="A8" t="s">
        <v>36</v>
      </c>
      <c r="B8" t="s">
        <v>37</v>
      </c>
      <c r="C8" t="s">
        <v>38</v>
      </c>
      <c r="D8" s="9">
        <v>1.792</v>
      </c>
      <c r="E8" s="11">
        <f>D8*$B$2</f>
        <v>1.792</v>
      </c>
      <c r="F8" t="s">
        <v>39</v>
      </c>
      <c r="G8" s="4">
        <f>E8*0.56</f>
        <v>1.00352</v>
      </c>
    </row>
    <row r="9">
      <c r="A9" t="s">
        <v>40</v>
      </c>
      <c r="B9" t="s">
        <v>41</v>
      </c>
      <c r="C9" t="s">
        <v>42</v>
      </c>
      <c r="D9" s="9">
        <v>2.4</v>
      </c>
      <c r="E9" s="11">
        <f>D9*$B$2</f>
        <v>2.4</v>
      </c>
      <c r="F9" t="s">
        <v>39</v>
      </c>
      <c r="G9" s="4">
        <f>E9*1.6</f>
        <v>3.84</v>
      </c>
    </row>
    <row r="10">
      <c r="A10" t="s">
        <v>43</v>
      </c>
      <c r="B10" t="s">
        <v>44</v>
      </c>
      <c r="C10" t="s">
        <v>45</v>
      </c>
      <c r="D10" s="9">
        <v>1.18</v>
      </c>
      <c r="E10" s="11">
        <f>D10*$B$2</f>
        <v>1.18</v>
      </c>
      <c r="F10" t="s">
        <v>39</v>
      </c>
      <c r="G10" s="4">
        <f>E10*5.2</f>
        <v>6.136</v>
      </c>
    </row>
    <row r="11">
      <c r="A11" t="s">
        <v>46</v>
      </c>
      <c r="B11" t="s">
        <v>47</v>
      </c>
      <c r="C11" t="s">
        <v>48</v>
      </c>
      <c r="D11" s="9">
        <v>6</v>
      </c>
      <c r="E11" s="11">
        <f>D11*$B$2</f>
        <v>6</v>
      </c>
      <c r="F11" t="s">
        <v>39</v>
      </c>
      <c r="G11" s="4">
        <f>E11*9.8</f>
        <v>58.8</v>
      </c>
    </row>
    <row r="12">
      <c r="A12" t="s" s="12">
        <v>49</v>
      </c>
      <c r="B12" t="s">
        <v>50</v>
      </c>
      <c r="C12" t="s">
        <v>51</v>
      </c>
      <c r="D12" s="9">
        <v>47.203636</v>
      </c>
      <c r="E12" s="11">
        <f>D12*$B$2</f>
        <v>47.203636</v>
      </c>
      <c r="F12" t="s">
        <v>25</v>
      </c>
      <c r="G12" s="4">
        <f>E12*0.2700000021</f>
        <v>12.744982</v>
      </c>
    </row>
    <row r="13">
      <c r="A13" t="s">
        <v>52</v>
      </c>
      <c r="B13" t="s">
        <v>53</v>
      </c>
      <c r="C13" t="s">
        <v>54</v>
      </c>
      <c r="D13" s="9">
        <v>0.00672</v>
      </c>
      <c r="E13" s="11">
        <f>D13*$B$2</f>
        <v>0.00672</v>
      </c>
      <c r="F13" t="s">
        <v>39</v>
      </c>
      <c r="G13" s="4">
        <f>E13*0.35</f>
        <v>0.002352</v>
      </c>
    </row>
    <row r="14">
      <c r="A14" t="s">
        <v>55</v>
      </c>
      <c r="B14" t="s">
        <v>56</v>
      </c>
      <c r="C14" t="s">
        <v>57</v>
      </c>
      <c r="D14" s="9">
        <v>2.5</v>
      </c>
      <c r="E14" s="11">
        <f>D14*$B$2</f>
        <v>2.5</v>
      </c>
      <c r="F14" t="s">
        <v>39</v>
      </c>
      <c r="G14" s="4">
        <f>E14*0.82</f>
        <v>2.05</v>
      </c>
    </row>
    <row r="15">
      <c r="A15" t="s">
        <v>58</v>
      </c>
      <c r="B15" t="s">
        <v>59</v>
      </c>
      <c r="C15" t="s">
        <v>57</v>
      </c>
      <c r="D15" s="9">
        <v>0.672</v>
      </c>
      <c r="E15" s="11">
        <f>D15*$B$2</f>
        <v>0.672</v>
      </c>
      <c r="F15" t="s">
        <v>39</v>
      </c>
      <c r="G15" s="4">
        <f>E15*1.05</f>
        <v>0.7056</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65</v>
      </c>
      <c r="D3" s="11">
        <v>56</v>
      </c>
      <c r="E3" t="s">
        <v>25</v>
      </c>
      <c r="F3" t="s">
        <v>68</v>
      </c>
    </row>
    <row r="4">
      <c r="A4">
        <v>2</v>
      </c>
      <c r="B4" t="s">
        <v>69</v>
      </c>
      <c r="C4" t="s">
        <v>70</v>
      </c>
      <c r="D4" s="11">
        <v>1.792</v>
      </c>
      <c r="E4" t="s">
        <v>39</v>
      </c>
      <c r="F4" t="s">
        <v>38</v>
      </c>
    </row>
    <row r="5">
      <c r="A5">
        <v>2</v>
      </c>
      <c r="B5" t="s">
        <v>71</v>
      </c>
      <c r="C5" t="s">
        <v>70</v>
      </c>
      <c r="D5" s="11">
        <v>0.896</v>
      </c>
      <c r="E5" t="s">
        <v>39</v>
      </c>
      <c r="F5" t="s">
        <v>45</v>
      </c>
    </row>
    <row r="6">
      <c r="A6">
        <v>2</v>
      </c>
      <c r="B6" t="s">
        <v>72</v>
      </c>
      <c r="C6" t="s">
        <v>70</v>
      </c>
      <c r="D6" s="11">
        <v>0.672</v>
      </c>
      <c r="E6" t="s">
        <v>39</v>
      </c>
      <c r="F6" t="s">
        <v>57</v>
      </c>
    </row>
    <row r="7">
      <c r="A7">
        <v>2</v>
      </c>
      <c r="B7" t="s">
        <v>73</v>
      </c>
      <c r="C7" t="s">
        <v>65</v>
      </c>
      <c r="D7" s="11">
        <v>7.84</v>
      </c>
      <c r="E7" t="s">
        <v>25</v>
      </c>
      <c r="F7" t="s">
        <v>74</v>
      </c>
    </row>
    <row r="8">
      <c r="A8">
        <v>3</v>
      </c>
      <c r="B8" t="s">
        <v>75</v>
      </c>
      <c r="C8" t="s">
        <v>65</v>
      </c>
      <c r="D8" s="11">
        <v>0.431</v>
      </c>
      <c r="E8" t="s">
        <v>35</v>
      </c>
      <c r="F8" t="s">
        <v>74</v>
      </c>
    </row>
    <row r="9">
      <c r="A9">
        <v>4</v>
      </c>
      <c r="B9" t="s">
        <v>76</v>
      </c>
      <c r="C9" t="s">
        <v>70</v>
      </c>
      <c r="D9" s="11">
        <v>7.84</v>
      </c>
      <c r="E9" t="s">
        <v>25</v>
      </c>
      <c r="F9" t="s">
        <v>51</v>
      </c>
    </row>
    <row r="10">
      <c r="A10">
        <v>2</v>
      </c>
      <c r="B10" t="s">
        <v>77</v>
      </c>
      <c r="C10" t="s">
        <v>70</v>
      </c>
      <c r="D10" s="11">
        <v>0.056</v>
      </c>
      <c r="E10" t="s">
        <v>35</v>
      </c>
      <c r="F10" t="s">
        <v>34</v>
      </c>
    </row>
    <row r="11">
      <c r="A11">
        <v>2</v>
      </c>
      <c r="B11" t="s">
        <v>78</v>
      </c>
      <c r="C11" t="s">
        <v>70</v>
      </c>
      <c r="D11" s="11">
        <v>0.007</v>
      </c>
      <c r="E11" t="s">
        <v>39</v>
      </c>
      <c r="F11" t="s">
        <v>54</v>
      </c>
    </row>
    <row r="12">
      <c r="A12">
        <v>2</v>
      </c>
      <c r="B12" t="s">
        <v>71</v>
      </c>
      <c r="C12" t="s">
        <v>70</v>
      </c>
      <c r="D12" s="11">
        <v>0.084</v>
      </c>
      <c r="E12" t="s">
        <v>39</v>
      </c>
      <c r="F12" t="s">
        <v>45</v>
      </c>
    </row>
    <row r="13">
      <c r="A13">
        <v>1</v>
      </c>
      <c r="B13" t="s">
        <v>79</v>
      </c>
      <c r="C13" t="s">
        <v>70</v>
      </c>
      <c r="D13" s="11">
        <v>0.2</v>
      </c>
      <c r="E13" t="s">
        <v>39</v>
      </c>
      <c r="F13" t="s">
        <v>45</v>
      </c>
    </row>
    <row r="14">
      <c r="A14">
        <v>1</v>
      </c>
      <c r="B14" t="s">
        <v>80</v>
      </c>
      <c r="C14" t="s">
        <v>65</v>
      </c>
      <c r="D14" s="11">
        <v>3</v>
      </c>
      <c r="E14" t="s">
        <v>25</v>
      </c>
      <c r="F14" t="s">
        <v>74</v>
      </c>
    </row>
    <row r="15">
      <c r="A15">
        <v>2</v>
      </c>
      <c r="B15" t="s">
        <v>81</v>
      </c>
      <c r="C15" t="s">
        <v>65</v>
      </c>
      <c r="D15" s="11">
        <v>0.165</v>
      </c>
      <c r="E15" t="s">
        <v>35</v>
      </c>
      <c r="F15" t="s">
        <v>74</v>
      </c>
    </row>
    <row r="16">
      <c r="A16">
        <v>3</v>
      </c>
      <c r="B16" t="s">
        <v>82</v>
      </c>
      <c r="C16" t="s">
        <v>70</v>
      </c>
      <c r="D16" s="11">
        <v>3</v>
      </c>
      <c r="E16" t="s">
        <v>25</v>
      </c>
      <c r="F16" t="s">
        <v>51</v>
      </c>
    </row>
    <row r="17">
      <c r="A17">
        <v>1</v>
      </c>
      <c r="B17" t="s">
        <v>83</v>
      </c>
      <c r="C17" t="s">
        <v>70</v>
      </c>
      <c r="D17" s="11">
        <v>6</v>
      </c>
      <c r="E17" t="s">
        <v>39</v>
      </c>
      <c r="F17" t="s">
        <v>48</v>
      </c>
    </row>
    <row r="18">
      <c r="A18">
        <v>1</v>
      </c>
      <c r="B18" t="s">
        <v>84</v>
      </c>
      <c r="C18" t="s">
        <v>70</v>
      </c>
      <c r="D18" s="11">
        <v>2.5</v>
      </c>
      <c r="E18" t="s">
        <v>39</v>
      </c>
      <c r="F18" t="s">
        <v>57</v>
      </c>
    </row>
    <row r="19">
      <c r="A19">
        <v>1</v>
      </c>
      <c r="B19" t="s">
        <v>85</v>
      </c>
      <c r="C19" t="s">
        <v>65</v>
      </c>
      <c r="D19" s="11">
        <v>2</v>
      </c>
      <c r="E19" t="s">
        <v>35</v>
      </c>
      <c r="F19" t="s">
        <v>74</v>
      </c>
    </row>
    <row r="20">
      <c r="A20">
        <v>2</v>
      </c>
      <c r="B20" t="s">
        <v>86</v>
      </c>
      <c r="C20" t="s">
        <v>70</v>
      </c>
      <c r="D20" s="11">
        <v>36.364</v>
      </c>
      <c r="E20" t="s">
        <v>25</v>
      </c>
      <c r="F20" t="s">
        <v>51</v>
      </c>
    </row>
    <row r="21">
      <c r="A21">
        <v>1</v>
      </c>
      <c r="B21" t="s">
        <v>87</v>
      </c>
      <c r="C21" t="s">
        <v>65</v>
      </c>
      <c r="D21" s="11">
        <v>12</v>
      </c>
      <c r="E21" t="s">
        <v>25</v>
      </c>
      <c r="F21" t="s">
        <v>88</v>
      </c>
    </row>
    <row r="22">
      <c r="A22">
        <v>2</v>
      </c>
      <c r="B22" t="s">
        <v>89</v>
      </c>
      <c r="C22" t="s">
        <v>70</v>
      </c>
      <c r="D22" s="11">
        <v>2.4</v>
      </c>
      <c r="E22" t="s">
        <v>39</v>
      </c>
      <c r="F22" t="s">
        <v>42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90</v>
      </c>
      <c r="B1" t="s" s="2">
        <v>91</v>
      </c>
      <c r="C1" t="s" s="2">
        <v>92</v>
      </c>
      <c r="D1" t="s" s="2">
        <v>93</v>
      </c>
      <c r="E1" t="s" s="2">
        <v>94</v>
      </c>
      <c r="F1" t="s" s="2">
        <v>95</v>
      </c>
    </row>
    <row r="2">
      <c r="A2" t="s">
        <v>2</v>
      </c>
      <c r="B2">
        <v>1</v>
      </c>
      <c r="C2"/>
      <c r="D2" t="inlineStr" s="14">
        <is>
          <t>Mise en place du poste de travail — Vérifier les D.L.C., peser les denrées, sélectionner le matériel nécessaire. Laver et désinfecter le matériel et le poste de travail en suivant les protocoles.</t>
        </is>
      </c>
      <c r="E2" t="s" s="14"/>
      <c r="F2"/>
    </row>
    <row r="3">
      <c r="A3" t="s">
        <v>2</v>
      </c>
      <c r="B3">
        <v>2</v>
      </c>
      <c r="C3"/>
      <c r="D3" t="inlineStr" s="14">
        <is>
          <t>Préparations préliminaires — Confectionner la pâte sucrée (Fiche 216). Laver, désinfecter les oranges ; les zester. Fondre 200 g de beurre ; badigeonner 3 bacs GN 1/1 H 45 perforés.</t>
        </is>
      </c>
      <c r="E3" t="s" s="14"/>
      <c r="F3"/>
    </row>
    <row r="4">
      <c r="A4" t="s">
        <v>2</v>
      </c>
      <c r="B4">
        <v>3</v>
      </c>
      <c r="C4"/>
      <c r="D4" t="inlineStr" s="14">
        <is>
          <t>Foncer — Sur le marbre fariné, diviser la pâte en 3 pâtons, les bouler ; abaisser en 60 × 40 cm ; foncer les bacs, remonter et chiqueter les bords ; piquer les fonds ; réserver au froid.</t>
        </is>
      </c>
      <c r="E4" t="s" s="14"/>
      <c r="F4"/>
    </row>
    <row r="5">
      <c r="A5" t="s">
        <v>2</v>
      </c>
      <c r="B5">
        <v>4</v>
      </c>
      <c r="C5"/>
      <c r="D5" t="inlineStr" s="14">
        <is>
          <t>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t>
        </is>
      </c>
      <c r="E5" t="s" s="14"/>
      <c r="F5"/>
    </row>
    <row r="6">
      <c r="A6" t="s">
        <v>2</v>
      </c>
      <c r="B6">
        <v>5</v>
      </c>
      <c r="C6"/>
      <c r="D6" t="s" s="14">
        <v>96</v>
      </c>
      <c r="E6" t="s" s="14"/>
      <c r="F6"/>
    </row>
    <row r="7">
      <c r="A7" t="s">
        <v>2</v>
      </c>
      <c r="B7">
        <v>6</v>
      </c>
      <c r="C7"/>
      <c r="D7" t="s" s="14">
        <v>97</v>
      </c>
      <c r="E7" t="s" s="14"/>
      <c r="F7"/>
    </row>
    <row r="8">
      <c r="A8" t="s">
        <v>2</v>
      </c>
      <c r="B8">
        <v>7</v>
      </c>
      <c r="C8"/>
      <c r="D8" t="s" s="14">
        <v>98</v>
      </c>
      <c r="E8" t="s" s="14"/>
      <c r="F8"/>
    </row>
    <row r="9">
      <c r="A9" t="s">
        <v>99</v>
      </c>
      <c r="B9">
        <v>1</v>
      </c>
      <c r="C9"/>
      <c r="D9" t="inlineStr" s="14">
        <is>
          <t>Mise en place du poste de travail — Vérifier les D.L.C., peser les denrées, sélectionner le matériel nécessaire. Laver et désinfecter le matériel et le poste de travail en suivant les protocoles.</t>
        </is>
      </c>
      <c r="E9" t="s" s="14"/>
      <c r="F9"/>
    </row>
    <row r="10">
      <c r="A10" t="s">
        <v>99</v>
      </c>
      <c r="B10">
        <v>2</v>
      </c>
      <c r="C10"/>
      <c r="D10" t="inlineStr" s="14">
        <is>
          <t>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t>
        </is>
      </c>
      <c r="E10" t="s" s="14"/>
      <c r="F10"/>
    </row>
    <row r="11">
      <c r="A11" t="s">
        <v>99</v>
      </c>
      <c r="B11">
        <v>3</v>
      </c>
      <c r="C11"/>
      <c r="D11" t="inlineStr" s="14">
        <is>
          <t>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t>
        </is>
      </c>
      <c r="E11" t="s" s="14"/>
      <c r="F11"/>
    </row>
    <row r="12">
      <c r="A12" t="s">
        <v>99</v>
      </c>
      <c r="B12">
        <v>4</v>
      </c>
      <c r="C12"/>
      <c r="D12" t="inlineStr" s="14">
        <is>
          <t>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t>
        </is>
      </c>
      <c r="E12" t="s" s="14"/>
      <c r="F12"/>
    </row>
    <row r="13">
      <c r="A13" t="s">
        <v>99</v>
      </c>
      <c r="B13">
        <v>5</v>
      </c>
      <c r="C13"/>
      <c r="D13" t="inlineStr" s="14">
        <is>
          <t>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t>
        </is>
      </c>
      <c r="E13" t="s" s="14"/>
      <c r="F13"/>
    </row>
    <row r="14">
      <c r="A14" t="s">
        <v>99</v>
      </c>
      <c r="B14">
        <v>6</v>
      </c>
      <c r="C14"/>
      <c r="D14" t="inlineStr" s="14">
        <is>
          <t>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t>
        </is>
      </c>
      <c r="E14" t="s" s="14"/>
      <c r="F14"/>
    </row>
    <row r="15">
      <c r="A15" t="s">
        <v>99</v>
      </c>
      <c r="B15">
        <v>7</v>
      </c>
      <c r="C15"/>
      <c r="D15" t="s" s="14">
        <v>100</v>
      </c>
      <c r="E15" t="s" s="14"/>
      <c r="F15"/>
    </row>
    <row r="16">
      <c r="A16" t="s">
        <v>99</v>
      </c>
      <c r="B16">
        <v>8</v>
      </c>
      <c r="C16"/>
      <c r="D16" t="s" s="14">
        <v>101</v>
      </c>
      <c r="E16" t="s" s="14"/>
      <c r="F1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7"/>
  <cols>
    <col min="1" max="1" width="22" customWidth="1"/>
    <col min="2" max="2" width="52" customWidth="1"/>
    <col min="3" max="3" width="14" customWidth="1"/>
    <col min="4" max="4" width="10" customWidth="1"/>
  </cols>
  <sheetData>
    <row r="1" customHeight="1" ht="24">
      <c r="A1" t="s" s="7">
        <v>102</v>
      </c>
      <c r="B1"/>
      <c r="C1"/>
      <c r="D1"/>
    </row>
    <row r="2">
      <c r="A2" t="str" s="15">
        <f>"GRO_CDC_268 · GRO.DESSERTS · référence : "&amp;Besoins!B3&amp;" "&amp;Besoins!C3&amp;" · multiplicateur réglable sur la feuille ""Besoins"""</f>
        <v>GRO_CDC_268 · GRO.DESSERTS · référence : 100 pc · multiplicateur réglable sur la feuille </v>
      </c>
      <c r="B2"/>
      <c r="C2"/>
      <c r="D2"/>
    </row>
    <row r="3">
      <c r="A3"/>
      <c r="B3"/>
      <c r="C3"/>
      <c r="D3"/>
    </row>
    <row r="4">
      <c r="A4" t="s" s="16">
        <v>103</v>
      </c>
      <c r="B4"/>
      <c r="C4"/>
      <c r="D4"/>
    </row>
    <row r="5">
      <c r="A5" t="s" s="17">
        <v>104</v>
      </c>
      <c r="B5" t="str" s="14">
        <f>Procedure!D2</f>
        <v>Mise en place du poste de travail — Vérifier les D.L.C., peser les denrées, sélectionner le matériel nécessaire. Laver et désinfecter le matériel et le poste de travail en suivant les protocoles.</v>
      </c>
      <c r="C5"/>
      <c r="D5"/>
    </row>
    <row r="6">
      <c r="A6" t="s" s="17">
        <v>105</v>
      </c>
      <c r="B6" t="str" s="14">
        <f>Procedure!D3</f>
        <v>Préparations préliminaires — Confectionner la pâte sucrée (Fiche 216). Laver, désinfecter les oranges ; les zester. Fondre 200 g de beurre ; badigeonner 3 bacs GN 1/1 H 45 perforés.</v>
      </c>
      <c r="C6"/>
      <c r="D6"/>
    </row>
    <row r="7">
      <c r="A7"/>
      <c r="B7" t="s">
        <v>106</v>
      </c>
      <c r="C7" s="11">
        <f>'Besoins'!$B$2*56</f>
        <v>56</v>
      </c>
      <c r="D7" t="s">
        <v>25</v>
      </c>
    </row>
    <row r="8">
      <c r="A8"/>
      <c r="B8" t="s">
        <v>107</v>
      </c>
      <c r="C8" s="11">
        <f>'Besoins'!$B$2*0.2</f>
        <v>0.2</v>
      </c>
      <c r="D8" t="s">
        <v>39</v>
      </c>
    </row>
    <row r="9">
      <c r="A9"/>
      <c r="B9" t="s">
        <v>108</v>
      </c>
      <c r="C9" s="11">
        <f>'Besoins'!$B$2*12</f>
        <v>12</v>
      </c>
      <c r="D9" t="s">
        <v>25</v>
      </c>
    </row>
    <row r="10">
      <c r="A10" t="s" s="17">
        <v>109</v>
      </c>
      <c r="B10" t="str" s="14">
        <f>Procedure!D4</f>
        <v>Foncer — Sur le marbre fariné, diviser la pâte en 3 pâtons, les bouler ; abaisser en 60 × 40 cm ; foncer les bacs, remonter et chiqueter les bords ; piquer les fonds ; réserver au froid.</v>
      </c>
      <c r="C10"/>
      <c r="D10"/>
    </row>
    <row r="11">
      <c r="A11" t="s" s="17">
        <v>110</v>
      </c>
      <c r="B11" t="str" s="14">
        <f>Procedure!D5</f>
        <v>Crème au bruccio — Au batteur, au fouet, en première vitesse, mélanger le bruccio, le sucre et les zestes ; ajouter graduellement les œufs jusqu'à une crème lisse, en cornant la cuve (on peut parfumer d'eau-de-vie et d'eau de fleur d'oranger ; ou lier aux jaunes et incorporer les blancs montés).</v>
      </c>
      <c r="C11"/>
      <c r="D11"/>
    </row>
    <row r="12">
      <c r="A12"/>
      <c r="B12" t="str">
        <f>Besoins!B11</f>
        <v>Broccio / Brousse (fromage frais)</v>
      </c>
      <c r="C12" s="11">
        <f>Besoins!E11</f>
        <v>6</v>
      </c>
      <c r="D12" t="str">
        <f>Besoins!F11</f>
        <v>kg</v>
      </c>
    </row>
    <row r="13">
      <c r="A13"/>
      <c r="B13" t="str">
        <f>Besoins!B14</f>
        <v>Sucre blanc cristal sac 25 kg</v>
      </c>
      <c r="C13" s="11">
        <f>Besoins!E14</f>
        <v>2.5</v>
      </c>
      <c r="D13" t="str">
        <f>Besoins!F14</f>
        <v>kg</v>
      </c>
    </row>
    <row r="14">
      <c r="A14"/>
      <c r="B14" t="s">
        <v>111</v>
      </c>
      <c r="C14" s="11">
        <f>'Besoins'!$B$2*2</f>
        <v>2</v>
      </c>
      <c r="D14" t="s">
        <v>35</v>
      </c>
    </row>
    <row r="15">
      <c r="A15" t="s" s="17">
        <v>112</v>
      </c>
      <c r="B15" t="str" s="14">
        <f>Procedure!D6</f>
        <v>Garnir — Répartir la crème dans les 3 bacs ; égaliser à la corne.</v>
      </c>
      <c r="C15"/>
      <c r="D15"/>
    </row>
    <row r="16">
      <c r="A16" t="s" s="17">
        <v>113</v>
      </c>
      <c r="B16" t="str" s="14">
        <f>Procedure!D7</f>
        <v>Cuire — Préchauffer à + 160 °C ; dorer le dessus à l'œuf battu ; étager et cuire 30 à 35 minutes ; la lame doit ressortir nette, sinon prolonger.</v>
      </c>
      <c r="C16"/>
      <c r="D16"/>
    </row>
    <row r="17">
      <c r="A17"/>
      <c r="B17" t="s">
        <v>114</v>
      </c>
      <c r="C17" s="11">
        <f>'Besoins'!$B$2*3</f>
        <v>3</v>
      </c>
      <c r="D17" t="s">
        <v>25</v>
      </c>
    </row>
    <row r="18">
      <c r="A18" t="s" s="17">
        <v>115</v>
      </c>
      <c r="B18" t="str" s="14">
        <f>Procedure!D8</f>
        <v>Portionner et servir — Détailler 35 portions par bac ; servir à la spatule carrée.</v>
      </c>
      <c r="C18"/>
      <c r="D18"/>
    </row>
    <row r="19">
      <c r="A19"/>
      <c r="B19"/>
      <c r="C19"/>
      <c r="D19"/>
    </row>
    <row r="20">
      <c r="A20" t="s" s="16">
        <v>116</v>
      </c>
      <c r="B20"/>
      <c r="C20"/>
      <c r="D20"/>
    </row>
    <row r="21">
      <c r="A21" t="s" s="17">
        <v>104</v>
      </c>
      <c r="B21" t="str" s="14">
        <f>Procedure!D9</f>
        <v>Mise en place du poste de travail — Vérifier les D.L.C., peser les denrées, sélectionner le matériel nécessaire. Laver et désinfecter le matériel et le poste de travail en suivant les protocoles.</v>
      </c>
      <c r="C21"/>
      <c r="D21"/>
    </row>
    <row r="22">
      <c r="A22" t="s" s="17">
        <v>105</v>
      </c>
      <c r="B22" t="str" s="14">
        <f>Procedure!D10</f>
        <v>Préparations préliminaires — Tamiser la farine. Assouplir le beurre. Dans une calotte, faire fondre 150g de beurre. Au pinceau, enduire légèrement l'intérieur de 4 bacs GN 1/1 H 45 perforés. Réserver. Chemiser le bac avec du papier sulfurisé en le faisant adhérer au beurre du bac pour faciliter son démoulage.</v>
      </c>
      <c r="C22"/>
      <c r="D22"/>
    </row>
    <row r="23">
      <c r="A23"/>
      <c r="B23" t="s">
        <v>107</v>
      </c>
      <c r="C23" s="11">
        <f>'Besoins'!$B$2*0.896</f>
        <v>0.896</v>
      </c>
      <c r="D23" t="s">
        <v>39</v>
      </c>
    </row>
    <row r="24">
      <c r="A24" t="s" s="17">
        <v>109</v>
      </c>
      <c r="B24" t="str" s="14">
        <f>Procedure!D11</f>
        <v>Confectionner la pâte sucrée (méthode par crémage) — Dans la cuve du batteur, travailler au fouet en première vitesse le sucre glace et le beurre assoupli. Ajouter les œufs de préférence tiédis et l'eau. Mélanger les éléments sans travailler. Corner la cuve et ramener le tout dans le centre de la cuve. Mettre la farine et le sel fin sur le mélange beurre/œufs/sucre glace. À la feuille, fraiser rapidement l'ensemble des éléments. Arrêter le fraisage sitôt que la pâte ne colle plus aux parois de la cuve et dès qu'elle est homogène. Ne pas travailler avec excès, la pâte risque de se rétracter à la cuisson.</v>
      </c>
      <c r="C24"/>
      <c r="D24"/>
    </row>
    <row r="25">
      <c r="A25"/>
      <c r="B25" t="str">
        <f>Besoins!B8</f>
        <v>Farine de blé T55</v>
      </c>
      <c r="C25" s="11">
        <f>Besoins!E8</f>
        <v>1.792</v>
      </c>
      <c r="D25" t="str">
        <f>Besoins!F8</f>
        <v>kg</v>
      </c>
    </row>
    <row r="26">
      <c r="A26"/>
      <c r="B26" t="s">
        <v>107</v>
      </c>
      <c r="C26" s="11">
        <f>'Besoins'!$B$2*0.896</f>
        <v>0.896</v>
      </c>
      <c r="D26" t="s">
        <v>39</v>
      </c>
    </row>
    <row r="27">
      <c r="A27"/>
      <c r="B27" t="str">
        <f>Besoins!B15</f>
        <v>Sucre glace tamisé</v>
      </c>
      <c r="C27" s="11">
        <f>Besoins!E15</f>
        <v>0.672</v>
      </c>
      <c r="D27" t="str">
        <f>Besoins!F15</f>
        <v>kg</v>
      </c>
    </row>
    <row r="28">
      <c r="A28"/>
      <c r="B28" t="s">
        <v>114</v>
      </c>
      <c r="C28" s="11">
        <f>'Besoins'!$B$2*7.84</f>
        <v>7.84</v>
      </c>
      <c r="D28" t="s">
        <v>25</v>
      </c>
    </row>
    <row r="29">
      <c r="A29"/>
      <c r="B29" t="str">
        <f>Besoins!B7</f>
        <v>Eau (robinet - moy. France 2026)</v>
      </c>
      <c r="C29" s="11">
        <f>Besoins!E7</f>
        <v>0.056</v>
      </c>
      <c r="D29" t="str">
        <f>Besoins!F7</f>
        <v>lt</v>
      </c>
    </row>
    <row r="30">
      <c r="A30"/>
      <c r="B30" t="str">
        <f>Besoins!B13</f>
        <v>Sel fin de cuisine</v>
      </c>
      <c r="C30" s="11">
        <f>Besoins!E13</f>
        <v>0.00672</v>
      </c>
      <c r="D30" t="str">
        <f>Besoins!F13</f>
        <v>kg</v>
      </c>
    </row>
    <row r="31">
      <c r="A31" t="s" s="17">
        <v>110</v>
      </c>
      <c r="B31" t="str" s="14">
        <f>Procedure!D12</f>
        <v>Faire reposer la pâte — Mettre la pâte sur le marbre légèrement fariné. Séparer la pâte en deux pâtons égaux. Sans travailler la pâte, bouler et compacter chaque pâton en ramenant les bords sur le centre de la boule. Aplatir et filmer les boules. Stocker les 2 boules aplaties dans deux bacs GN 1/1 H 100 en polycarbonate. Laisser reposer au moins 2 heures avant son utilisation pour le fonçage.</v>
      </c>
      <c r="C31"/>
      <c r="D31"/>
    </row>
    <row r="32">
      <c r="A32" t="s" s="17">
        <v>112</v>
      </c>
      <c r="B32" t="str" s="14">
        <f>Procedure!D13</f>
        <v>Foncer la pâte — Séparer au coupe-pâte chaque pâton en deux. Faire une abaisse de 570 x 370 mm. Enrouler l'abaisse autour du rouleau, développer et centrer l'abaisse sur un bac. Avec la paume de la main, faire adhérer la pâte aux parois du bac. Piquer le fond des bacs à l'aide d'un pique-vite. Laisser reposer la pâte pendant 30 minutes environ.</v>
      </c>
      <c r="C32"/>
      <c r="D32"/>
    </row>
    <row r="33">
      <c r="A33" t="s" s="17">
        <v>113</v>
      </c>
      <c r="B33" t="str" s="14">
        <f>Procedure!D14</f>
        <v>Cuire la pâte sucrée — Préchauffer le four sur la position chaleur sèche à +180°C, clé ouverte. Garnir le fond de tarte avec une feuille de papier sulfurisé un peu plus grande que la pâte. Remplir avec une charge. Étager les bacs sur l'échelle de four. Enfourner et cuire pendant 20/25 minutes les fonds de tarte aux 3/4 de leur cuisson. 5 minutes avant la fin de la cuisson, retirer la charge et le papier sulfurisé. On peut alors dorer la bordure des tartes (facultatif). Dès la sortie du four, mettre les fonds sur une grille.</v>
      </c>
      <c r="C33"/>
      <c r="D33"/>
    </row>
    <row r="34">
      <c r="A34" t="s" s="17">
        <v>115</v>
      </c>
      <c r="B34" t="str" s="14">
        <f>Procedure!D15</f>
        <v>Garnir les tartes — Garnir les fonds avec une crème (pâtissière, frangipane, etc.) et disposer les fruits sur la crème.</v>
      </c>
      <c r="C34"/>
      <c r="D34"/>
    </row>
    <row r="35">
      <c r="A35" t="s" s="17">
        <v>117</v>
      </c>
      <c r="B35" t="str" s="14">
        <f>Procedure!D16</f>
        <v>Suggestion — On peut faire aussi de la pâte sucrée à partir d'une pâte à foncer, en augmentant le poids du sucre à raison de 250g au kilo de farine.</v>
      </c>
      <c r="C35"/>
      <c r="D35"/>
    </row>
    <row r="36">
      <c r="A36"/>
      <c r="B36"/>
      <c r="C36"/>
      <c r="D36"/>
    </row>
    <row r="37">
      <c r="A37" t="s" s="18">
        <v>22</v>
      </c>
      <c r="B37"/>
      <c r="C37"/>
      <c r="D37"/>
    </row>
  </sheetData>
  <sheetProtection sheet="1" formatRows="0" formatColumns="0"/>
  <mergeCells count="20">
    <mergeCell ref="A1:D1"/>
    <mergeCell ref="A2:D2"/>
    <mergeCell ref="A4:D4"/>
    <mergeCell ref="B5:D5"/>
    <mergeCell ref="B6:D6"/>
    <mergeCell ref="B10:D10"/>
    <mergeCell ref="B11:D11"/>
    <mergeCell ref="B15:D15"/>
    <mergeCell ref="B16:D16"/>
    <mergeCell ref="B18:D18"/>
    <mergeCell ref="A20:D20"/>
    <mergeCell ref="B21:D21"/>
    <mergeCell ref="B22:D22"/>
    <mergeCell ref="B24:D24"/>
    <mergeCell ref="B31:D31"/>
    <mergeCell ref="B32:D32"/>
    <mergeCell ref="B33:D33"/>
    <mergeCell ref="B34:D34"/>
    <mergeCell ref="B35:D35"/>
    <mergeCell ref="A37:D3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2026-10-30T14:28:48Z</dcterms:created>
  <dc:title>FIADONE PAISANU</dc:title>
  <dc:subject/>
  <dc:creator>CUIS.web</dc:creator>
  <cp:lastModifiedBy/>
  <cp:keywords/>
  <dc:description>Export automatique — moteur récursif d'origine : Bernard Vandendaele</dc:description>
  <cp:category/>
  <dc:language>en-US</dc:language>
  <dcterms:modified xsi:type="dcterms:W3CDTF">2026-10-30T14:28:48Z</dcterms:modified>
  <cp:revision>1</cp:revision>
</cp:coreProperties>
</file>