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<sst xmlns="http://schemas.openxmlformats.org/spreadsheetml/2006/main" count="99" uniqueCount="99">
  <si>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</si>
  <si>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</si>
  <si>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FONDANT AU CHOCOLAT ÉPICÉ</t>
  </si>
  <si>
    <t>Code</t>
  </si>
  <si>
    <t>GRO_CDC_263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</si>
  <si>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</si>
  <si>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</si>
  <si>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</si>
  <si>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</si>
  <si>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</si>
  <si>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</si>
  <si>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</si>
  <si>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</si>
  <si>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</si>
  <si>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</si>
  <si>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</si>
  <si>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</si>
  <si>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</si>
  <si>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</si>
  <si>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</si>
  <si>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</si>
  <si>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</si>
  <si>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</si>
  <si>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</si>
  <si>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</si>
  <si>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</si>
  <si>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</si>
  <si>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</si>
  <si>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</si>
  <si>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</si>
  <si>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</si>
  <si>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</si>
  <si>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</si>
  <si>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</si>
  <si>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</si>
  <si>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</si>
  <si>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</si>
  <si>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</si>
  <si>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</si>
  <si>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</si>
  <si>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</si>
  <si>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</si>
  <si>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</si>
  <si>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</si>
  <si>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</si>
  <si>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</si>
  <si>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</si>
  <si>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</si>
  <si>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</si>
  <si>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</si>
  <si>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</si>
  <si>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</si>
  <si>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</si>
  <si>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</si>
  <si>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</si>
  <si>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</si>
  <si>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</si>
  <si>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</si>
  <si>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</si>
  <si>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</si>
  <si>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</si>
  <si>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</si>
  <si>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</si>
  <si>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</si>
  <si>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</si>
  <si>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</si>
  <si>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</si>
  <si>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</si>
  <si>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</si>
  <si>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Sucre blanc cristal sac 25 kg</t>
  </si>
  <si>
    <t xml:space="preserve">    ↳ Farine de blé T55</t>
  </si>
  <si>
    <t xml:space="preserve">    ↳ Poudre d'amande blanchie extra-fine</t>
  </si>
  <si>
    <t xml:space="preserve">    ↳ Beurre doux 82% MG plaquette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</si>
  <si>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</si>
  <si>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</si>
  <si>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</si>
  <si>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</si>
  <si>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</si>
  <si>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Levure chimique (poudre à lever)</t>
  </si>
  <si>
    <t xml:space="preserve">    ↳ Curry en poudre</t>
  </si>
  <si>
    <t xml:space="preserve">    ↳ Gingembre moulu</t>
  </si>
  <si>
    <t>Recette</t>
  </si>
  <si>
    <t>#</t>
  </si>
  <si>
    <t>Verbe</t>
  </si>
  <si>
    <t>Étape</t>
  </si>
  <si>
    <t>Précision technique</t>
  </si>
  <si>
    <t>Durée</t>
  </si>
  <si>
    <t>Garnir — Répartir dans les 3 bacs ; égaliser.</t>
  </si>
  <si>
    <t>Cuire — À + 150 °C, 45 minutes (le fondant reste mou : pas de sondage). Laisser refroidir dans le moule ; démouler sur grille garnie de papier sulfurisé.</t>
  </si>
  <si>
    <t>Fiche technique — FONDANT AU CHOCOLAT ÉPICÉ</t>
  </si>
  <si>
    <t>FONDANT AU CHOCOLAT ÉPICÉ  GRO_CDC_263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</si>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</sst>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86.331</v>
      </c>
    </row>
    <row r="12">
      <c r="A12" t="s" s="3">
        <v>17</v>
      </c>
      <c r="B12" s="4">
        <v>0.86331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86.331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E7*12.5</f>
        <v>50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35</v>
      </c>
      <c r="G8" s="4">
        <f>E8*9.2</f>
        <v>0.0368</v>
      </c>
    </row>
    <row r="9">
      <c r="A9" t="s">
        <v>39</v>
      </c>
      <c r="B9" t="s">
        <v>40</v>
      </c>
      <c r="C9" t="s">
        <v>41</v>
      </c>
      <c r="D9" s="9">
        <v>0.006</v>
      </c>
      <c r="E9" s="11">
        <f>D9*$B$2</f>
        <v>0.006</v>
      </c>
      <c r="F9" t="s">
        <v>35</v>
      </c>
      <c r="G9" s="4">
        <f>E9*10.2</f>
        <v>0.0612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35</v>
      </c>
      <c r="G10" s="4">
        <f>E10*0.56</f>
        <v>0.56</v>
      </c>
    </row>
    <row r="11">
      <c r="A11" t="s">
        <v>45</v>
      </c>
      <c r="B11" t="s">
        <v>46</v>
      </c>
      <c r="C11" t="s">
        <v>47</v>
      </c>
      <c r="D11" s="9">
        <v>0.8</v>
      </c>
      <c r="E11" s="11">
        <f>D11*$B$2</f>
        <v>0.8</v>
      </c>
      <c r="F11" t="s">
        <v>35</v>
      </c>
      <c r="G11" s="4">
        <f>E11*15</f>
        <v>12</v>
      </c>
    </row>
    <row r="12">
      <c r="A12" t="s">
        <v>48</v>
      </c>
      <c r="B12" t="s">
        <v>49</v>
      </c>
      <c r="C12" t="s">
        <v>50</v>
      </c>
      <c r="D12" s="9">
        <v>2.25</v>
      </c>
      <c r="E12" s="11">
        <f>D12*$B$2</f>
        <v>2.25</v>
      </c>
      <c r="F12" t="s">
        <v>35</v>
      </c>
      <c r="G12" s="4">
        <f>E12*5.2</f>
        <v>11.7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35</v>
      </c>
      <c r="G13" s="4">
        <f>E13*4.2</f>
        <v>0.189</v>
      </c>
    </row>
    <row r="14">
      <c r="A14" t="s" s="12">
        <v>54</v>
      </c>
      <c r="B14" t="s">
        <v>55</v>
      </c>
      <c r="C14" t="s">
        <v>56</v>
      </c>
      <c r="D14" s="9">
        <v>40</v>
      </c>
      <c r="E14" s="11">
        <f>D14*$B$2</f>
        <v>40</v>
      </c>
      <c r="F14" t="s">
        <v>25</v>
      </c>
      <c r="G14" s="4">
        <f>E14*0.27</f>
        <v>10.8</v>
      </c>
    </row>
    <row r="15">
      <c r="A15" t="s">
        <v>57</v>
      </c>
      <c r="B15" t="s">
        <v>58</v>
      </c>
      <c r="C15" t="s">
        <v>59</v>
      </c>
      <c r="D15" s="9">
        <v>1.2</v>
      </c>
      <c r="E15" s="11">
        <f>D15*$B$2</f>
        <v>1.2</v>
      </c>
      <c r="F15" t="s">
        <v>35</v>
      </c>
      <c r="G15" s="4">
        <f>E15*0.82</f>
        <v>0.984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4</v>
      </c>
      <c r="E3" t="s">
        <v>35</v>
      </c>
      <c r="F3" t="s">
        <v>34</v>
      </c>
    </row>
    <row r="4">
      <c r="A4">
        <v>1</v>
      </c>
      <c r="B4" t="s">
        <v>69</v>
      </c>
      <c r="C4" t="s">
        <v>68</v>
      </c>
      <c r="D4" s="11">
        <v>1.2</v>
      </c>
      <c r="E4" t="s">
        <v>35</v>
      </c>
      <c r="F4" t="s">
        <v>59</v>
      </c>
    </row>
    <row r="5">
      <c r="A5">
        <v>1</v>
      </c>
      <c r="B5" t="s">
        <v>70</v>
      </c>
      <c r="C5" t="s">
        <v>68</v>
      </c>
      <c r="D5" s="11">
        <v>1</v>
      </c>
      <c r="E5" t="s">
        <v>35</v>
      </c>
      <c r="F5" t="s">
        <v>44</v>
      </c>
    </row>
    <row r="6">
      <c r="A6">
        <v>1</v>
      </c>
      <c r="B6" t="s">
        <v>71</v>
      </c>
      <c r="C6" t="s">
        <v>68</v>
      </c>
      <c r="D6" s="11">
        <v>0.8</v>
      </c>
      <c r="E6" t="s">
        <v>35</v>
      </c>
      <c r="F6" t="s">
        <v>47</v>
      </c>
    </row>
    <row r="7">
      <c r="A7">
        <v>1</v>
      </c>
      <c r="B7" t="s">
        <v>72</v>
      </c>
      <c r="C7" t="s">
        <v>68</v>
      </c>
      <c r="D7" s="11">
        <v>2</v>
      </c>
      <c r="E7" t="s">
        <v>35</v>
      </c>
      <c r="F7" t="s">
        <v>50</v>
      </c>
    </row>
    <row r="8">
      <c r="A8">
        <v>1</v>
      </c>
      <c r="B8" t="s">
        <v>72</v>
      </c>
      <c r="C8" t="s">
        <v>68</v>
      </c>
      <c r="D8" s="11">
        <v>0.25</v>
      </c>
      <c r="E8" t="s">
        <v>35</v>
      </c>
      <c r="F8" t="s">
        <v>50</v>
      </c>
    </row>
    <row r="9">
      <c r="A9">
        <v>1</v>
      </c>
      <c r="B9" t="s">
        <v>73</v>
      </c>
      <c r="C9" t="s">
        <v>65</v>
      </c>
      <c r="D9" s="11">
        <v>40</v>
      </c>
      <c r="E9" t="s">
        <v>25</v>
      </c>
      <c r="F9" t="s">
        <v>74</v>
      </c>
    </row>
    <row r="10">
      <c r="A10">
        <v>2</v>
      </c>
      <c r="B10" t="s">
        <v>75</v>
      </c>
      <c r="C10" t="s">
        <v>65</v>
      </c>
      <c r="D10" s="11">
        <v>2.2</v>
      </c>
      <c r="E10" t="s">
        <v>76</v>
      </c>
      <c r="F10" t="s">
        <v>74</v>
      </c>
    </row>
    <row r="11">
      <c r="A11">
        <v>3</v>
      </c>
      <c r="B11" t="s">
        <v>77</v>
      </c>
      <c r="C11" t="s">
        <v>68</v>
      </c>
      <c r="D11" s="11">
        <v>40</v>
      </c>
      <c r="E11" t="s">
        <v>25</v>
      </c>
      <c r="F11" t="s">
        <v>56</v>
      </c>
    </row>
    <row r="12">
      <c r="A12">
        <v>1</v>
      </c>
      <c r="B12" t="s">
        <v>78</v>
      </c>
      <c r="C12" t="s">
        <v>68</v>
      </c>
      <c r="D12" s="11">
        <v>0.045</v>
      </c>
      <c r="E12" t="s">
        <v>35</v>
      </c>
      <c r="F12" t="s">
        <v>53</v>
      </c>
    </row>
    <row r="13">
      <c r="A13">
        <v>1</v>
      </c>
      <c r="B13" t="s">
        <v>79</v>
      </c>
      <c r="C13" t="s">
        <v>68</v>
      </c>
      <c r="D13" s="11">
        <v>0.006</v>
      </c>
      <c r="E13" t="s">
        <v>35</v>
      </c>
      <c r="F13" t="s">
        <v>41</v>
      </c>
    </row>
    <row r="14">
      <c r="A14">
        <v>1</v>
      </c>
      <c r="B14" t="s">
        <v>80</v>
      </c>
      <c r="C14" t="s">
        <v>68</v>
      </c>
      <c r="D14" s="11">
        <v>0.004</v>
      </c>
      <c r="E14" t="s">
        <v>35</v>
      </c>
      <c r="F1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E4" t="s" s="14"/>
      <c r="F4"/>
    </row>
    <row r="5">
      <c r="A5" t="s">
        <v>2</v>
      </c>
      <c r="B5">
        <v>4</v>
      </c>
      <c r="C5"/>
      <c r="D5" t="s" s="14">
        <v>87</v>
      </c>
      <c r="E5" t="s" s="14"/>
      <c r="F5"/>
    </row>
    <row r="6">
      <c r="A6" t="s">
        <v>2</v>
      </c>
      <c r="B6">
        <v>5</v>
      </c>
      <c r="C6"/>
      <c r="D6" t="s" s="14">
        <v>88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Portionner 35 parts par bac (5 × 7) ; servir avec une crème. Variantes d'épices : poivre de Sichuan, piment, cardamome, ou épices infusées dans une crème anglaise.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5">
        <f>"GRO_CDC_263 · GRO.DESSERTS · référence : "&amp;Besoins!B3&amp;" "&amp;Besoins!C3&amp;" · multiplicateur réglable sur la feuille ""Besoins"""</f>
        <v>GRO_CDC_263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92</v>
      </c>
      <c r="B6" t="str" s="14">
        <f>Procedure!D3</f>
        <v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v>
      </c>
      <c r="C6"/>
      <c r="D6"/>
    </row>
    <row r="7">
      <c r="A7"/>
      <c r="B7" t="str">
        <f>Besoins!B7</f>
        <v>Couverture noir 64% cacao</v>
      </c>
      <c r="C7" s="11">
        <f>Besoins!E7</f>
        <v>4</v>
      </c>
      <c r="D7" t="str">
        <f>Besoins!F7</f>
        <v>kg</v>
      </c>
    </row>
    <row r="8">
      <c r="A8"/>
      <c r="B8" t="str">
        <f>Besoins!B10</f>
        <v>Farine de blé T55</v>
      </c>
      <c r="C8" s="11">
        <f>Besoins!E10</f>
        <v>1</v>
      </c>
      <c r="D8" t="str">
        <f>Besoins!F10</f>
        <v>kg</v>
      </c>
    </row>
    <row r="9">
      <c r="A9"/>
      <c r="B9" t="s">
        <v>93</v>
      </c>
      <c r="C9" s="11">
        <f>'Besoins'!$B$2*0.25</f>
        <v>0.25</v>
      </c>
      <c r="D9" t="s">
        <v>35</v>
      </c>
    </row>
    <row r="10">
      <c r="A10"/>
      <c r="B10" t="str">
        <f>Besoins!B13</f>
        <v>Levure chimique (poudre à lever)</v>
      </c>
      <c r="C10" s="11">
        <f>Besoins!E13</f>
        <v>0.045</v>
      </c>
      <c r="D10" t="str">
        <f>Besoins!F13</f>
        <v>kg</v>
      </c>
    </row>
    <row r="11">
      <c r="A11" t="s" s="17">
        <v>94</v>
      </c>
      <c r="B11" t="str" s="14">
        <f>Procedure!D4</f>
        <v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v>
      </c>
      <c r="C11"/>
      <c r="D11"/>
    </row>
    <row r="12">
      <c r="A12"/>
      <c r="B12" t="str">
        <f>Besoins!B15</f>
        <v>Sucre blanc cristal sac 25 kg</v>
      </c>
      <c r="C12" s="11">
        <f>Besoins!E15</f>
        <v>1.2</v>
      </c>
      <c r="D12" t="str">
        <f>Besoins!F15</f>
        <v>kg</v>
      </c>
    </row>
    <row r="13">
      <c r="A13"/>
      <c r="B13" t="str">
        <f>Besoins!B11</f>
        <v>Poudre d'amande blanchie extra-fine</v>
      </c>
      <c r="C13" s="11">
        <f>Besoins!E11</f>
        <v>0.8</v>
      </c>
      <c r="D13" t="str">
        <f>Besoins!F11</f>
        <v>kg</v>
      </c>
    </row>
    <row r="14">
      <c r="A14"/>
      <c r="B14" t="s">
        <v>93</v>
      </c>
      <c r="C14" s="11">
        <f>'Besoins'!$B$2*2</f>
        <v>2</v>
      </c>
      <c r="D14" t="s">
        <v>35</v>
      </c>
    </row>
    <row r="15">
      <c r="A15"/>
      <c r="B15" t="s">
        <v>95</v>
      </c>
      <c r="C15" s="11">
        <f>'Besoins'!$B$2*40</f>
        <v>40</v>
      </c>
      <c r="D15" t="s">
        <v>25</v>
      </c>
    </row>
    <row r="16">
      <c r="A16"/>
      <c r="B16" t="str">
        <f>Besoins!B9</f>
        <v>Curry en poudre</v>
      </c>
      <c r="C16" s="11">
        <f>Besoins!E9</f>
        <v>0.006</v>
      </c>
      <c r="D16" t="str">
        <f>Besoins!F9</f>
        <v>kg</v>
      </c>
    </row>
    <row r="17">
      <c r="A17"/>
      <c r="B17" t="str">
        <f>Besoins!B8</f>
        <v>Gingembre moulu</v>
      </c>
      <c r="C17" s="11">
        <f>Besoins!E8</f>
        <v>0.004</v>
      </c>
      <c r="D17" t="str">
        <f>Besoins!F8</f>
        <v>kg</v>
      </c>
    </row>
    <row r="18">
      <c r="A18" t="s" s="17">
        <v>96</v>
      </c>
      <c r="B18" t="str" s="14">
        <f>Procedure!D5</f>
        <v>Garnir — Répartir dans les 3 bacs ; égaliser.</v>
      </c>
      <c r="C18"/>
      <c r="D18"/>
    </row>
    <row r="19">
      <c r="A19" t="s" s="17">
        <v>97</v>
      </c>
      <c r="B19" t="str" s="14">
        <f>Procedure!D6</f>
        <v>Cuire — À + 150 °C, 45 minutes (le fondant reste mou : pas de sondage). Laisser refroidir dans le moule ; démouler sur grille garnie de papier sulfurisé.</v>
      </c>
      <c r="C19"/>
      <c r="D19"/>
    </row>
    <row r="20">
      <c r="A20" t="s" s="17">
        <v>98</v>
      </c>
      <c r="B20" t="str" s="14">
        <f>Procedure!D7</f>
        <v>Dresser et servir — Portionner 35 parts par bac (5 × 7) ; servir avec une crème. Variantes d'épices : poivre de Sichuan, piment, cardamome, ou épices infusées dans une crème anglaise.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2026-10-30T16:45:05Z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2026-10-30T16:45:05Z</dcterms:modified>
  <cp:revision>1</cp:revision>
</cp:coreProperties>
</file>