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EESE CAKE" sheetId="1" r:id="rId1"/>
    <sheet name="PÂTE SUCRÉE" sheetId="2" r:id="rId2"/>
    <sheet name="SIROP DE PUNCHAGE" sheetId="3" r:id="rId3"/>
  </sheets>
</workbook>
</file>

<file path=xl/sharedStrings.xml><?xml version="1.0" encoding="utf-8"?>
<sst xmlns="http://schemas.openxmlformats.org/spreadsheetml/2006/main" count="46" uniqueCount="46">
  <si>
    <t>CHEESE CAKE</t>
  </si>
  <si>
    <t>Annotations</t>
  </si>
  <si>
    <t>Quantité souhaitée</t>
  </si>
  <si>
    <t>pc</t>
  </si>
  <si>
    <t>référence : 100 pc</t>
  </si>
  <si>
    <t>CHEESE CAKE  GRO_CDC_259</t>
  </si>
  <si>
    <t>Ingrédients</t>
  </si>
  <si>
    <t xml:space="preserve">    PÂTE SUCRÉE — voir l'onglet "PÂTE SUCRÉE"</t>
  </si>
  <si>
    <t xml:space="preserve">    St Moret fromage frais tartiner 1kg</t>
  </si>
  <si>
    <t>kg</t>
  </si>
  <si>
    <t xml:space="preserve">    Crème fraîche épaisse 30% MG</t>
  </si>
  <si>
    <t xml:space="preserve">    Jaune d'oeuf liquide pasteurisé</t>
  </si>
  <si>
    <t xml:space="preserve">    OEUF (P) (conv.)</t>
  </si>
  <si>
    <t xml:space="preserve">    Farine de blé T55</t>
  </si>
  <si>
    <t xml:space="preserve">    Sucre blanc cristal sac 25 kg</t>
  </si>
  <si>
    <t xml:space="preserve">    Crème liquide 30% MG UHT</t>
  </si>
  <si>
    <t>lt</t>
  </si>
  <si>
    <t xml:space="preserve">    SIROP DE PUNCHAGE — voir l'onglet "SIROP DE PUNCHAGE"</t>
  </si>
  <si>
    <t xml:space="preserve">    GELATINE FEUILLE (P) (conv.)</t>
  </si>
  <si>
    <t>1.</t>
  </si>
  <si>
    <t>2.</t>
  </si>
  <si>
    <t>Préparations préliminaires — Beurrer au pinceau 3 bacs GN 1/1 H 35. Préchauffer le four à + 160 °C. Confectionner la pâte sucrée (Fiche 216).</t>
  </si>
  <si>
    <t>3.</t>
  </si>
  <si>
    <t>Foncer les bacs — Faire 3 pâtons ; abaisser en 55 × 35 cm ; foncer, chiqueter ; piquer les fonds au pique-vite ; réserver 30 minutes au froid.</t>
  </si>
  <si>
    <t>4.</t>
  </si>
  <si>
    <t>5.</t>
  </si>
  <si>
    <t>Cuire à blanc — Garnir les fonds de papier sulfurisé et d'une charge ; précuire 10 minutes à + 180 °C ; retirer charge et papier.</t>
  </si>
  <si>
    <t>6.</t>
  </si>
  <si>
    <t>7.</t>
  </si>
  <si>
    <t>8.</t>
  </si>
  <si>
    <t>Dresser — Portionner (35 parts par bac) ; servir avec un coulis ou une compotée de fruits rouges.</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</si>
  <si>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</si>
  <si>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</si>
  <si>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</si>
  <si>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</si>
  <si>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</si>
  <si>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Beurre doux 82% MG plaquette</t>
  </si>
  <si>
    <t xml:space="preserve">    Sucre glace tamisé</t>
  </si>
  <si>
    <t xml:space="preserve">    Eau (robinet - moy. France 2026)</t>
  </si>
  <si>
    <t xml:space="preserve">    Sel fin de cuisine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</si>
  <si>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</si>
  <si>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</si>
  <si>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</si>
  <si>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référence : 1,85 lt — lot unique couvrant tous les usages</t>
  </si>
  <si>
    <t>SIROP DE PUNCHAGE  GRO_CDC_229B</t>
  </si>
  <si>
    <t>Cuire le sirop — Dans une russe, mettre l'eau en premier, puis le sucre. Délayer avant cuisson. Porter à ébullition. Vanner avec une spatule. Écumer la surface.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</si>
</sst>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B2*0.055</f>
        <v>5.5</v>
      </c>
      <c r="D7" t="s">
        <v>9</v>
      </c>
      <c r="E7" t="s" s="8"/>
    </row>
    <row r="8">
      <c r="A8"/>
      <c r="B8" t="s">
        <v>10</v>
      </c>
      <c r="C8" s="10">
        <f>B2*0.015</f>
        <v>1.5</v>
      </c>
      <c r="D8" t="s">
        <v>9</v>
      </c>
      <c r="E8" t="s" s="8"/>
    </row>
    <row r="9">
      <c r="A9"/>
      <c r="B9" t="s">
        <v>11</v>
      </c>
      <c r="C9" s="10">
        <f>B2*0.0024</f>
        <v>0.24</v>
      </c>
      <c r="D9" t="s">
        <v>9</v>
      </c>
      <c r="E9" t="s" s="8"/>
    </row>
    <row r="10">
      <c r="A10"/>
      <c r="B10" t="s">
        <v>12</v>
      </c>
      <c r="C10" s="10">
        <f>B2*0.2</f>
        <v>20</v>
      </c>
      <c r="D10" t="s">
        <v>3</v>
      </c>
      <c r="E10" t="s" s="8"/>
    </row>
    <row r="11">
      <c r="A11"/>
      <c r="B11" t="s">
        <v>13</v>
      </c>
      <c r="C11" s="10">
        <f>B2*0.0025</f>
        <v>0.25</v>
      </c>
      <c r="D11" t="s">
        <v>9</v>
      </c>
      <c r="E11" t="s" s="8"/>
    </row>
    <row r="12">
      <c r="A12"/>
      <c r="B12" t="s">
        <v>14</v>
      </c>
      <c r="C12" s="10">
        <f>B2*0.0125</f>
        <v>1.25</v>
      </c>
      <c r="D12" t="s">
        <v>9</v>
      </c>
      <c r="E12" t="s" s="8"/>
    </row>
    <row r="13">
      <c r="A13"/>
      <c r="B13" t="s">
        <v>15</v>
      </c>
      <c r="C13" s="10">
        <f>B2*0.0275</f>
        <v>2.75</v>
      </c>
      <c r="D13" t="s">
        <v>16</v>
      </c>
      <c r="E13" t="s" s="8"/>
    </row>
    <row r="14">
      <c r="A14"/>
      <c r="B14" t="s">
        <v>17</v>
      </c>
      <c r="C14" s="10">
        <f>B2*0.003</f>
        <v>0.3</v>
      </c>
      <c r="D14" t="s">
        <v>16</v>
      </c>
      <c r="E14" t="s" s="8"/>
    </row>
    <row r="15">
      <c r="A15"/>
      <c r="B15" t="s">
        <v>18</v>
      </c>
      <c r="C15" s="10">
        <f>B2*0.18</f>
        <v>18</v>
      </c>
      <c r="D15" t="s">
        <v>3</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s" s="12">
        <v>21</v>
      </c>
      <c r="C18"/>
      <c r="D18"/>
      <c r="E18" t="s" s="8"/>
    </row>
    <row r="19">
      <c r="A19"/>
      <c r="B19" t="s">
        <v>7</v>
      </c>
      <c r="C19" s="10">
        <f>B2*0.56</f>
        <v>56</v>
      </c>
      <c r="D19" t="s">
        <v>3</v>
      </c>
      <c r="E19" t="s" s="8"/>
    </row>
    <row r="20">
      <c r="A20" t="s" s="11">
        <v>22</v>
      </c>
      <c r="B20" t="s" s="12">
        <v>23</v>
      </c>
      <c r="C20"/>
      <c r="D20"/>
      <c r="E20" t="s" s="8"/>
    </row>
    <row r="21">
      <c r="A21" t="s" s="11">
        <v>24</v>
      </c>
      <c r="B21" t="inlineStr" s="12">
        <is>
          <t>Confectionner l'appareil — Au batteur, au fouet, mélanger sans travailler la crème fraîche, le sucre et le St Moret ; incorporer la farine tamisée puis les œufs et les jaunes battus.</t>
        </is>
      </c>
      <c r="C21"/>
      <c r="D21"/>
      <c r="E21" t="s" s="8"/>
    </row>
    <row r="22">
      <c r="A22"/>
      <c r="B22" t="s">
        <v>8</v>
      </c>
      <c r="C22" s="10">
        <f>B2*0.055</f>
        <v>5.5</v>
      </c>
      <c r="D22" t="s">
        <v>9</v>
      </c>
      <c r="E22" t="s" s="8"/>
    </row>
    <row r="23">
      <c r="A23"/>
      <c r="B23" t="s">
        <v>10</v>
      </c>
      <c r="C23" s="10">
        <f>B2*0.015</f>
        <v>1.5</v>
      </c>
      <c r="D23" t="s">
        <v>9</v>
      </c>
      <c r="E23" t="s" s="8"/>
    </row>
    <row r="24">
      <c r="A24"/>
      <c r="B24" t="s">
        <v>11</v>
      </c>
      <c r="C24" s="10">
        <f>B2*0.0024</f>
        <v>0.24</v>
      </c>
      <c r="D24" t="s">
        <v>9</v>
      </c>
      <c r="E24" t="s" s="8"/>
    </row>
    <row r="25">
      <c r="A25"/>
      <c r="B25" t="s">
        <v>12</v>
      </c>
      <c r="C25" s="10">
        <f>B2*0.2</f>
        <v>20</v>
      </c>
      <c r="D25" t="s">
        <v>3</v>
      </c>
      <c r="E25" t="s" s="8"/>
    </row>
    <row r="26">
      <c r="A26"/>
      <c r="B26" t="s">
        <v>13</v>
      </c>
      <c r="C26" s="10">
        <f>B2*0.0025</f>
        <v>0.25</v>
      </c>
      <c r="D26" t="s">
        <v>9</v>
      </c>
      <c r="E26" t="s" s="8"/>
    </row>
    <row r="27">
      <c r="A27"/>
      <c r="B27" t="s">
        <v>14</v>
      </c>
      <c r="C27" s="10">
        <f>B2*0.0125</f>
        <v>1.25</v>
      </c>
      <c r="D27" t="s">
        <v>9</v>
      </c>
      <c r="E27" t="s" s="8"/>
    </row>
    <row r="28">
      <c r="A28" t="s" s="11">
        <v>25</v>
      </c>
      <c r="B28" t="s" s="12">
        <v>26</v>
      </c>
      <c r="C28"/>
      <c r="D28"/>
      <c r="E28" t="s" s="8"/>
    </row>
    <row r="29">
      <c r="A29" t="s" s="11">
        <v>27</v>
      </c>
      <c r="B29" t="inlineStr" s="12">
        <is>
          <t>Garnir et cuire — Répartir l'appareil ; lisser à 0,5 cm sous le bord (place du glaçage). Cuire à + 110 / 120 °C environ 50 minutes, sans coloration (protéger d'un papier cuisson).</t>
        </is>
      </c>
      <c r="C29"/>
      <c r="D29"/>
      <c r="E29" t="s" s="8"/>
    </row>
    <row r="30">
      <c r="A30" t="s" s="11">
        <v>28</v>
      </c>
      <c r="B30" t="inlineStr" s="12">
        <is>
          <t>Glaçage (facultatif) — Tremper la gélatine à l'eau froide. Porter à ébullition le sirop et la crème fleurette ; incorporer la gélatine essorée. Laisser refroidir, napper les cheese cakes ; réserver au froid.</t>
        </is>
      </c>
      <c r="C30"/>
      <c r="D30"/>
      <c r="E30" t="s" s="8"/>
    </row>
    <row r="31">
      <c r="A31"/>
      <c r="B31" t="s">
        <v>15</v>
      </c>
      <c r="C31" s="10">
        <f>B2*0.0275</f>
        <v>2.75</v>
      </c>
      <c r="D31" t="s">
        <v>16</v>
      </c>
      <c r="E31" t="s" s="8"/>
    </row>
    <row r="32">
      <c r="A32"/>
      <c r="B32" t="s">
        <v>17</v>
      </c>
      <c r="C32" s="10">
        <f>B2*0.003</f>
        <v>0.3</v>
      </c>
      <c r="D32" t="s">
        <v>16</v>
      </c>
      <c r="E32" t="s" s="8"/>
    </row>
    <row r="33">
      <c r="A33"/>
      <c r="B33" t="s">
        <v>18</v>
      </c>
      <c r="C33" s="10">
        <f>B2*0.18</f>
        <v>18</v>
      </c>
      <c r="D33" t="s">
        <v>3</v>
      </c>
      <c r="E33" t="s" s="8"/>
    </row>
    <row r="34">
      <c r="A34" t="s" s="11">
        <v>29</v>
      </c>
      <c r="B34" t="s" s="12">
        <v>30</v>
      </c>
      <c r="C34"/>
      <c r="D34"/>
      <c r="E34" t="s" s="8"/>
    </row>
    <row r="35">
      <c r="A35" t="s" s="13">
        <v>31</v>
      </c>
      <c r="B35"/>
      <c r="C35"/>
      <c r="D35"/>
      <c r="E35" t="s" s="8"/>
    </row>
  </sheetData>
  <sheetProtection sheet="1" formatRows="0" formatColumns="0"/>
  <mergeCells count="11">
    <mergeCell ref="A1:D1"/>
    <mergeCell ref="A4:D4"/>
    <mergeCell ref="B17:D17"/>
    <mergeCell ref="B18:D18"/>
    <mergeCell ref="B20:D20"/>
    <mergeCell ref="B21:D21"/>
    <mergeCell ref="B28:D28"/>
    <mergeCell ref="B29:D29"/>
    <mergeCell ref="B30:D30"/>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56</v>
      </c>
      <c r="C2" t="s">
        <v>3</v>
      </c>
      <c r="D2" t="s" s="7">
        <v>34</v>
      </c>
      <c r="E2" t="s" s="8"/>
    </row>
    <row r="3">
      <c r="A3"/>
      <c r="B3"/>
      <c r="C3"/>
      <c r="D3"/>
      <c r="E3" t="s" s="8"/>
    </row>
    <row r="4">
      <c r="A4" t="s" s="9">
        <v>35</v>
      </c>
      <c r="B4"/>
      <c r="C4"/>
      <c r="D4"/>
      <c r="E4" t="s" s="8"/>
    </row>
    <row r="5">
      <c r="A5" t="s" s="4">
        <v>6</v>
      </c>
      <c r="B5"/>
      <c r="C5"/>
      <c r="D5"/>
      <c r="E5" t="s" s="8"/>
    </row>
    <row r="6">
      <c r="A6"/>
      <c r="B6" t="s">
        <v>13</v>
      </c>
      <c r="C6" s="10">
        <f>B2*0.032</f>
        <v>1.792</v>
      </c>
      <c r="D6" t="s">
        <v>9</v>
      </c>
      <c r="E6" t="s" s="8"/>
    </row>
    <row r="7">
      <c r="A7"/>
      <c r="B7" t="s">
        <v>36</v>
      </c>
      <c r="C7" s="10">
        <f>B2*0.016</f>
        <v>0.896</v>
      </c>
      <c r="D7" t="s">
        <v>9</v>
      </c>
      <c r="E7" t="s" s="8"/>
    </row>
    <row r="8">
      <c r="A8"/>
      <c r="B8" t="s">
        <v>37</v>
      </c>
      <c r="C8" s="10">
        <f>B2*0.012</f>
        <v>0.672</v>
      </c>
      <c r="D8" t="s">
        <v>9</v>
      </c>
      <c r="E8" t="s" s="8"/>
    </row>
    <row r="9">
      <c r="A9"/>
      <c r="B9" t="s">
        <v>12</v>
      </c>
      <c r="C9" s="10">
        <f>B2*0.14</f>
        <v>7.84</v>
      </c>
      <c r="D9" t="s">
        <v>3</v>
      </c>
      <c r="E9" t="s" s="8"/>
    </row>
    <row r="10">
      <c r="A10"/>
      <c r="B10" t="s">
        <v>38</v>
      </c>
      <c r="C10" s="10">
        <f>B2*0.001</f>
        <v>0.056</v>
      </c>
      <c r="D10" t="s">
        <v>16</v>
      </c>
      <c r="E10" t="s" s="8"/>
    </row>
    <row r="11">
      <c r="A11"/>
      <c r="B11" t="s">
        <v>39</v>
      </c>
      <c r="C11" s="10">
        <f>B2*0.00012</f>
        <v>0.00672</v>
      </c>
      <c r="D11" t="s">
        <v>9</v>
      </c>
      <c r="E11" t="s" s="8"/>
    </row>
    <row r="12">
      <c r="A12"/>
      <c r="B12" t="s">
        <v>36</v>
      </c>
      <c r="C12" s="10">
        <f>B2*0.0015</f>
        <v>0.084</v>
      </c>
      <c r="D12" t="s">
        <v>9</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20</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36</v>
      </c>
      <c r="C16" s="10">
        <f>B2*0.016</f>
        <v>0.896</v>
      </c>
      <c r="D16" t="s">
        <v>9</v>
      </c>
      <c r="E16" t="s" s="8"/>
    </row>
    <row r="17">
      <c r="A17" t="s" s="11">
        <v>22</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13</v>
      </c>
      <c r="C18" s="10">
        <f>B2*0.032</f>
        <v>1.792</v>
      </c>
      <c r="D18" t="s">
        <v>9</v>
      </c>
      <c r="E18" t="s" s="8"/>
    </row>
    <row r="19">
      <c r="A19"/>
      <c r="B19" t="s">
        <v>36</v>
      </c>
      <c r="C19" s="10">
        <f>B2*0.016</f>
        <v>0.896</v>
      </c>
      <c r="D19" t="s">
        <v>9</v>
      </c>
      <c r="E19" t="s" s="8"/>
    </row>
    <row r="20">
      <c r="A20"/>
      <c r="B20" t="s">
        <v>37</v>
      </c>
      <c r="C20" s="10">
        <f>B2*0.012</f>
        <v>0.672</v>
      </c>
      <c r="D20" t="s">
        <v>9</v>
      </c>
      <c r="E20" t="s" s="8"/>
    </row>
    <row r="21">
      <c r="A21"/>
      <c r="B21" t="s">
        <v>12</v>
      </c>
      <c r="C21" s="10">
        <f>B2*0.14</f>
        <v>7.84</v>
      </c>
      <c r="D21" t="s">
        <v>3</v>
      </c>
      <c r="E21" t="s" s="8"/>
    </row>
    <row r="22">
      <c r="A22"/>
      <c r="B22" t="s">
        <v>38</v>
      </c>
      <c r="C22" s="10">
        <f>B2*0.001</f>
        <v>0.056</v>
      </c>
      <c r="D22" t="s">
        <v>16</v>
      </c>
      <c r="E22" t="s" s="8"/>
    </row>
    <row r="23">
      <c r="A23"/>
      <c r="B23" t="s">
        <v>39</v>
      </c>
      <c r="C23" s="10">
        <f>B2*0.00012</f>
        <v>0.00672</v>
      </c>
      <c r="D23" t="s">
        <v>9</v>
      </c>
      <c r="E23" t="s" s="8"/>
    </row>
    <row r="24">
      <c r="A24" t="s" s="11">
        <v>24</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25</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27</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28</v>
      </c>
      <c r="B27" t="s" s="12">
        <v>40</v>
      </c>
      <c r="C27"/>
      <c r="D27"/>
      <c r="E27" t="s" s="8"/>
    </row>
    <row r="28">
      <c r="A28" t="s" s="11">
        <v>29</v>
      </c>
      <c r="B28" t="s" s="12">
        <v>41</v>
      </c>
      <c r="C28"/>
      <c r="D28"/>
      <c r="E28" t="s" s="8"/>
    </row>
    <row r="29">
      <c r="A29" t="s" s="13">
        <v>31</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33</v>
      </c>
      <c r="B2" s="14">
        <v>0.3</v>
      </c>
      <c r="C2" t="s">
        <v>16</v>
      </c>
      <c r="D2" t="s" s="7">
        <v>43</v>
      </c>
      <c r="E2" t="s" s="8"/>
    </row>
    <row r="3">
      <c r="A3"/>
      <c r="B3"/>
      <c r="C3"/>
      <c r="D3"/>
      <c r="E3" t="s" s="8"/>
    </row>
    <row r="4">
      <c r="A4" t="s" s="9">
        <v>44</v>
      </c>
      <c r="B4"/>
      <c r="C4"/>
      <c r="D4"/>
      <c r="E4" t="s" s="8"/>
    </row>
    <row r="5">
      <c r="A5" t="s" s="4">
        <v>6</v>
      </c>
      <c r="B5"/>
      <c r="C5"/>
      <c r="D5"/>
      <c r="E5" t="s" s="8"/>
    </row>
    <row r="6">
      <c r="A6"/>
      <c r="B6" t="s">
        <v>14</v>
      </c>
      <c r="C6" s="10">
        <f>B2*0.7297297297</f>
        <v>0.218919</v>
      </c>
      <c r="D6" t="s">
        <v>9</v>
      </c>
      <c r="E6" t="s" s="8"/>
    </row>
    <row r="7">
      <c r="A7"/>
      <c r="B7" t="s">
        <v>38</v>
      </c>
      <c r="C7" s="10">
        <f>B2*0.5405405405</f>
        <v>0.162162</v>
      </c>
      <c r="D7" t="s">
        <v>16</v>
      </c>
      <c r="E7" t="s" s="8"/>
    </row>
    <row r="8">
      <c r="A8"/>
      <c r="B8"/>
      <c r="C8"/>
      <c r="D8"/>
      <c r="E8" t="s" s="8"/>
    </row>
    <row r="9">
      <c r="A9" t="s" s="11">
        <v>19</v>
      </c>
      <c r="B9" t="s" s="12">
        <v>45</v>
      </c>
      <c r="C9"/>
      <c r="D9"/>
      <c r="E9" t="s" s="8"/>
    </row>
    <row r="10">
      <c r="A10"/>
      <c r="B10" t="s">
        <v>14</v>
      </c>
      <c r="C10" s="10">
        <f>B2*0.7297297297</f>
        <v>0.218919</v>
      </c>
      <c r="D10" t="s">
        <v>9</v>
      </c>
      <c r="E10" t="s" s="8"/>
    </row>
    <row r="11">
      <c r="A11"/>
      <c r="B11" t="s">
        <v>38</v>
      </c>
      <c r="C11" s="10">
        <f>B2*0.5405405405</f>
        <v>0.162162</v>
      </c>
      <c r="D11" t="s">
        <v>16</v>
      </c>
      <c r="E11" t="s" s="8"/>
    </row>
    <row r="12">
      <c r="A12" t="s" s="11">
        <v>20</v>
      </c>
      <c r="B12" t="inlineStr" s="12">
        <is>
          <t>Vérifier et utiliser — Vérifier la densité au pèse-sirop. Le sirop de punchage peut être parfumé avec des parfums et alcools. Sert à imbiber les génoises et biscuits divers.</t>
        </is>
      </c>
      <c r="C12"/>
      <c r="D12"/>
      <c r="E12" t="s" s="8"/>
    </row>
    <row r="13">
      <c r="A13" t="s" s="13">
        <v>31</v>
      </c>
      <c r="B13"/>
      <c r="C13"/>
      <c r="D13"/>
      <c r="E13" t="s" s="8"/>
    </row>
  </sheetData>
  <sheetProtection sheet="1" formatRows="0" formatColumns="0"/>
  <mergeCells count="5">
    <mergeCell ref="A1:D1"/>
    <mergeCell ref="A4:D4"/>
    <mergeCell ref="B9:D9"/>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2026-10-30T12:54:21Z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2026-10-30T12:54:21Z</dcterms:modified>
  <cp:revision>1</cp:revision>
</cp:coreProperties>
</file>