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<sst xmlns="http://schemas.openxmlformats.org/spreadsheetml/2006/main" count="123" uniqueCount="123">
  <si>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</si>
  <si>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</si>
  <si>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</si>
  <si>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</si>
  <si>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</si>
  <si>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</si>
  <si>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</si>
  <si>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</si>
  <si>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</si>
  <si>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</si>
  <si>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</si>
  <si>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</si>
  <si>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</si>
  <si>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</si>
  <si>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</si>
  <si>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</si>
  <si>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</si>
  <si>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</si>
  <si>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</si>
  <si>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</si>
  <si>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</si>
  <si>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</si>
  <si>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</si>
  <si>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</si>
  <si>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</si>
  <si>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</si>
  <si>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</si>
  <si>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</si>
  <si>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</si>
  <si>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</si>
  <si>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</si>
  <si>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</si>
  <si>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</si>
  <si>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</si>
  <si>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</si>
  <si>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</si>
  <si>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</si>
  <si>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</si>
  <si>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</si>
  <si>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</si>
  <si>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</si>
  <si>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</si>
  <si>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</si>
  <si>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</si>
  <si>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</si>
  <si>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</si>
  <si>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</si>
  <si>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</si>
  <si>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</si>
  <si>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</si>
  <si>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</si>
  <si>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</si>
  <si>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</si>
  <si>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</si>
  <si>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</si>
  <si>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</si>
  <si>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</si>
  <si>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</si>
  <si>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</si>
  <si>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</si>
  <si>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</si>
  <si>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</si>
  <si>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</si>
  <si>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</si>
  <si>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</si>
  <si>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</si>
  <si>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</si>
  <si>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</si>
  <si>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</si>
  <si>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</si>
  <si>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</si>
  <si>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</si>
  <si>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</si>
  <si>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</si>
  <si>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</si>
  <si>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</si>
  <si>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</si>
  <si>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</si>
  <si>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</si>
  <si>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</si>
  <si>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</si>
  <si>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</si>
  <si>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</si>
  <si>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</si>
  <si>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</si>
  <si>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</si>
  <si>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</si>
  <si>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</si>
  <si>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Préparations de base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</si>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</sst>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26.652753363636</v>
      </c>
    </row>
    <row r="12">
      <c r="A12" t="s" s="3">
        <v>17</v>
      </c>
      <c r="B12" s="4">
        <v>0.26652753363636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26.652753363636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4.29</v>
      </c>
      <c r="E7" s="11">
        <f>D7*$B$2</f>
        <v>4.29</v>
      </c>
      <c r="F7" t="s">
        <v>35</v>
      </c>
      <c r="G7" s="4">
        <f>E7*0.0043</f>
        <v>0.018447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E8*14</f>
        <v>7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E9*0.56</f>
        <v>1.12</v>
      </c>
    </row>
    <row r="10">
      <c r="A10" t="s">
        <v>43</v>
      </c>
      <c r="B10" t="s">
        <v>44</v>
      </c>
      <c r="C10" t="s">
        <v>45</v>
      </c>
      <c r="D10" s="9">
        <v>0.5148</v>
      </c>
      <c r="E10" s="11">
        <f>D10*$B$2</f>
        <v>0.5148</v>
      </c>
      <c r="F10" t="s">
        <v>42</v>
      </c>
      <c r="G10" s="4">
        <f>E10*2.8</f>
        <v>1.44144</v>
      </c>
    </row>
    <row r="11">
      <c r="A11" t="s">
        <v>46</v>
      </c>
      <c r="B11" t="s">
        <v>47</v>
      </c>
      <c r="C11" t="s">
        <v>45</v>
      </c>
      <c r="D11" s="9">
        <v>0.858</v>
      </c>
      <c r="E11" s="11">
        <f>D11*$B$2</f>
        <v>0.858</v>
      </c>
      <c r="F11" t="s">
        <v>42</v>
      </c>
      <c r="G11" s="4">
        <f>E11*1.6</f>
        <v>1.3728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42</v>
      </c>
      <c r="G12" s="4">
        <f>E12*3.8</f>
        <v>1.52</v>
      </c>
    </row>
    <row r="13">
      <c r="A13" t="s">
        <v>51</v>
      </c>
      <c r="B13" t="s">
        <v>52</v>
      </c>
      <c r="C13" t="s">
        <v>53</v>
      </c>
      <c r="D13" s="9">
        <v>0.45</v>
      </c>
      <c r="E13" s="11">
        <f>D13*$B$2</f>
        <v>0.45</v>
      </c>
      <c r="F13" t="s">
        <v>35</v>
      </c>
      <c r="G13" s="4">
        <f>E13*1.67</f>
        <v>0.7515</v>
      </c>
    </row>
    <row r="14">
      <c r="A14" t="s">
        <v>54</v>
      </c>
      <c r="B14" t="s">
        <v>55</v>
      </c>
      <c r="C14" t="s">
        <v>56</v>
      </c>
      <c r="D14" s="9">
        <v>0.7</v>
      </c>
      <c r="E14" s="11">
        <f>D14*$B$2</f>
        <v>0.7</v>
      </c>
      <c r="F14" t="s">
        <v>42</v>
      </c>
      <c r="G14" s="4">
        <f>E14*5.2</f>
        <v>3.64</v>
      </c>
    </row>
    <row r="15">
      <c r="A15" t="s">
        <v>57</v>
      </c>
      <c r="B15" t="s">
        <v>58</v>
      </c>
      <c r="C15" t="s">
        <v>59</v>
      </c>
      <c r="D15" s="9">
        <v>0.1</v>
      </c>
      <c r="E15" s="11">
        <f>D15*$B$2</f>
        <v>0.1</v>
      </c>
      <c r="F15" t="s">
        <v>42</v>
      </c>
      <c r="G15" s="4">
        <f>E15*2.2</f>
        <v>0.22</v>
      </c>
    </row>
    <row r="16">
      <c r="A16" t="s" s="12">
        <v>60</v>
      </c>
      <c r="B16" t="s">
        <v>61</v>
      </c>
      <c r="C16" t="s">
        <v>62</v>
      </c>
      <c r="D16" s="9">
        <v>27.272727</v>
      </c>
      <c r="E16" s="11">
        <f>D16*$B$2</f>
        <v>27.272727</v>
      </c>
      <c r="F16" t="s">
        <v>25</v>
      </c>
      <c r="G16" s="4">
        <f>E16*0.2700000027</f>
        <v>7.363636</v>
      </c>
    </row>
    <row r="17">
      <c r="A17" t="s">
        <v>63</v>
      </c>
      <c r="B17" t="s">
        <v>64</v>
      </c>
      <c r="C17" t="s">
        <v>65</v>
      </c>
      <c r="D17" s="9">
        <v>0.035</v>
      </c>
      <c r="E17" s="11">
        <f>D17*$B$2</f>
        <v>0.035</v>
      </c>
      <c r="F17" t="s">
        <v>42</v>
      </c>
      <c r="G17" s="4">
        <f>E17*0.35</f>
        <v>0.01225</v>
      </c>
    </row>
    <row r="18">
      <c r="A18" t="s">
        <v>66</v>
      </c>
      <c r="B18" t="s">
        <v>67</v>
      </c>
      <c r="C18" t="s">
        <v>68</v>
      </c>
      <c r="D18" s="9">
        <v>2.674</v>
      </c>
      <c r="E18" s="11">
        <f>D18*$B$2</f>
        <v>2.674</v>
      </c>
      <c r="F18" t="s">
        <v>42</v>
      </c>
      <c r="G18" s="4">
        <f>E18*0.82</f>
        <v>2.19268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</v>
      </c>
      <c r="E3" t="s">
        <v>42</v>
      </c>
      <c r="F3" t="s">
        <v>41</v>
      </c>
    </row>
    <row r="4">
      <c r="A4">
        <v>1</v>
      </c>
      <c r="B4" t="s">
        <v>78</v>
      </c>
      <c r="C4" t="s">
        <v>74</v>
      </c>
      <c r="D4" s="11">
        <v>1.5</v>
      </c>
      <c r="E4" t="s">
        <v>35</v>
      </c>
      <c r="F4" t="s">
        <v>79</v>
      </c>
    </row>
    <row r="5">
      <c r="A5">
        <v>2</v>
      </c>
      <c r="B5" t="s">
        <v>80</v>
      </c>
      <c r="C5" t="s">
        <v>77</v>
      </c>
      <c r="D5" s="11">
        <v>27.273</v>
      </c>
      <c r="E5" t="s">
        <v>25</v>
      </c>
      <c r="F5" t="s">
        <v>62</v>
      </c>
    </row>
    <row r="6">
      <c r="A6">
        <v>1</v>
      </c>
      <c r="B6" t="s">
        <v>81</v>
      </c>
      <c r="C6" t="s">
        <v>77</v>
      </c>
      <c r="D6" s="11">
        <v>0.6</v>
      </c>
      <c r="E6" t="s">
        <v>42</v>
      </c>
      <c r="F6" t="s">
        <v>56</v>
      </c>
    </row>
    <row r="7">
      <c r="A7">
        <v>1</v>
      </c>
      <c r="B7" t="s">
        <v>82</v>
      </c>
      <c r="C7" t="s">
        <v>77</v>
      </c>
      <c r="D7" s="11">
        <v>0.1</v>
      </c>
      <c r="E7" t="s">
        <v>42</v>
      </c>
      <c r="F7" t="s">
        <v>59</v>
      </c>
    </row>
    <row r="8">
      <c r="A8">
        <v>1</v>
      </c>
      <c r="B8" t="s">
        <v>83</v>
      </c>
      <c r="C8" t="s">
        <v>77</v>
      </c>
      <c r="D8" s="11">
        <v>0.45</v>
      </c>
      <c r="E8" t="s">
        <v>35</v>
      </c>
      <c r="F8" t="s">
        <v>53</v>
      </c>
    </row>
    <row r="9">
      <c r="A9">
        <v>1</v>
      </c>
      <c r="B9" t="s">
        <v>84</v>
      </c>
      <c r="C9" t="s">
        <v>77</v>
      </c>
      <c r="D9" s="11">
        <v>0.035</v>
      </c>
      <c r="E9" t="s">
        <v>42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42</v>
      </c>
      <c r="F10" t="s">
        <v>68</v>
      </c>
    </row>
    <row r="11">
      <c r="A11">
        <v>1</v>
      </c>
      <c r="B11" t="s">
        <v>86</v>
      </c>
      <c r="C11" t="s">
        <v>77</v>
      </c>
      <c r="D11" s="11">
        <v>0.4</v>
      </c>
      <c r="E11" t="s">
        <v>42</v>
      </c>
      <c r="F11" t="s">
        <v>50</v>
      </c>
    </row>
    <row r="12">
      <c r="A12">
        <v>1</v>
      </c>
      <c r="B12" t="s">
        <v>87</v>
      </c>
      <c r="C12" t="s">
        <v>74</v>
      </c>
      <c r="D12" s="11">
        <v>429</v>
      </c>
      <c r="E12" t="s">
        <v>25</v>
      </c>
      <c r="F12" t="s">
        <v>88</v>
      </c>
    </row>
    <row r="13">
      <c r="A13">
        <v>2</v>
      </c>
      <c r="B13" t="s">
        <v>89</v>
      </c>
      <c r="C13" t="s">
        <v>77</v>
      </c>
      <c r="D13" s="11">
        <v>2.574</v>
      </c>
      <c r="E13" t="s">
        <v>42</v>
      </c>
      <c r="F13" t="s">
        <v>68</v>
      </c>
    </row>
    <row r="14">
      <c r="A14">
        <v>2</v>
      </c>
      <c r="B14" t="s">
        <v>90</v>
      </c>
      <c r="C14" t="s">
        <v>74</v>
      </c>
      <c r="D14" s="11">
        <v>4.29</v>
      </c>
      <c r="E14" t="s">
        <v>25</v>
      </c>
      <c r="F14" t="s">
        <v>91</v>
      </c>
    </row>
    <row r="15">
      <c r="A15">
        <v>3</v>
      </c>
      <c r="B15" t="s">
        <v>92</v>
      </c>
      <c r="C15" t="s">
        <v>77</v>
      </c>
      <c r="D15" s="11">
        <v>0.515</v>
      </c>
      <c r="E15" t="s">
        <v>42</v>
      </c>
      <c r="F15" t="s">
        <v>45</v>
      </c>
    </row>
    <row r="16">
      <c r="A16">
        <v>2</v>
      </c>
      <c r="B16" t="s">
        <v>93</v>
      </c>
      <c r="C16" t="s">
        <v>74</v>
      </c>
      <c r="D16" s="11">
        <v>4.29</v>
      </c>
      <c r="E16" t="s">
        <v>25</v>
      </c>
      <c r="F16" t="s">
        <v>91</v>
      </c>
    </row>
    <row r="17">
      <c r="A17">
        <v>3</v>
      </c>
      <c r="B17" t="s">
        <v>94</v>
      </c>
      <c r="C17" t="s">
        <v>77</v>
      </c>
      <c r="D17" s="11">
        <v>0.858</v>
      </c>
      <c r="E17" t="s">
        <v>42</v>
      </c>
      <c r="F17" t="s">
        <v>45</v>
      </c>
    </row>
    <row r="18">
      <c r="A18">
        <v>2</v>
      </c>
      <c r="B18" t="s">
        <v>95</v>
      </c>
      <c r="C18" t="s">
        <v>77</v>
      </c>
      <c r="D18" s="11">
        <v>4.29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77</v>
      </c>
      <c r="D19" s="11">
        <v>0.5</v>
      </c>
      <c r="E19" t="s">
        <v>35</v>
      </c>
      <c r="F19" t="s">
        <v>38</v>
      </c>
    </row>
    <row r="20">
      <c r="A20">
        <v>1</v>
      </c>
      <c r="B20" t="s">
        <v>81</v>
      </c>
      <c r="C20" t="s">
        <v>77</v>
      </c>
      <c r="D20" s="11">
        <v>0.1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104</v>
      </c>
      <c r="E8" t="s" s="14"/>
      <c r="F8"/>
    </row>
    <row r="9">
      <c r="A9" t="s">
        <v>105</v>
      </c>
      <c r="B9">
        <v>1</v>
      </c>
      <c r="C9"/>
      <c r="D9" t="s" s="14">
        <v>106</v>
      </c>
      <c r="E9" t="s" s="14"/>
      <c r="F9"/>
    </row>
    <row r="10">
      <c r="A10" t="s">
        <v>105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105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105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110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111</v>
      </c>
      <c r="C7" s="11">
        <f>'Besoins'!$B$2*0.6</f>
        <v>0.6</v>
      </c>
      <c r="D7" t="s">
        <v>42</v>
      </c>
    </row>
    <row r="8">
      <c r="A8"/>
      <c r="B8" t="s">
        <v>112</v>
      </c>
      <c r="C8" s="11">
        <f>'Besoins'!$B$2*429</f>
        <v>429</v>
      </c>
      <c r="D8" t="s">
        <v>25</v>
      </c>
    </row>
    <row r="9">
      <c r="A9"/>
      <c r="B9" t="str">
        <f>Besoins!B8</f>
        <v>Rhum ambré de cuisine (baba)</v>
      </c>
      <c r="C9" s="11">
        <f>Besoins!E8</f>
        <v>0.5</v>
      </c>
      <c r="D9" t="str">
        <f>Besoins!F8</f>
        <v>lt</v>
      </c>
    </row>
    <row r="10">
      <c r="A10"/>
      <c r="B10" t="s">
        <v>111</v>
      </c>
      <c r="C10" s="11">
        <f>'Besoins'!$B$2*0.1</f>
        <v>0.1</v>
      </c>
      <c r="D10" t="s">
        <v>42</v>
      </c>
    </row>
    <row r="11">
      <c r="A11" t="s" s="17">
        <v>113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114</v>
      </c>
      <c r="C13" s="11">
        <f>'Besoins'!$B$2*1.5</f>
        <v>1.5</v>
      </c>
      <c r="D13" t="s">
        <v>35</v>
      </c>
    </row>
    <row r="14">
      <c r="A14"/>
      <c r="B14" t="s">
        <v>111</v>
      </c>
      <c r="C14" s="11">
        <f>'Besoins'!$B$2*0.6</f>
        <v>0.6</v>
      </c>
      <c r="D14" t="s">
        <v>42</v>
      </c>
    </row>
    <row r="15">
      <c r="A15"/>
      <c r="B15" t="str">
        <f>Besoins!B15</f>
        <v>Levure fraîche de boulanger</v>
      </c>
      <c r="C15" s="11">
        <f>Besoins!E15</f>
        <v>0.1</v>
      </c>
      <c r="D15" t="str">
        <f>Besoins!F15</f>
        <v>kg</v>
      </c>
    </row>
    <row r="16">
      <c r="A16"/>
      <c r="B16" t="str">
        <f>Besoins!B13</f>
        <v>LAIT UHT demi écrémé France outre 10 litres</v>
      </c>
      <c r="C16" s="11">
        <f>Besoins!E13</f>
        <v>0.45</v>
      </c>
      <c r="D16" t="str">
        <f>Besoins!F13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115</v>
      </c>
      <c r="C18" s="11">
        <f>'Besoins'!$B$2*0.1</f>
        <v>0.1</v>
      </c>
      <c r="D18" t="s">
        <v>42</v>
      </c>
    </row>
    <row r="19">
      <c r="A19"/>
      <c r="B19" t="str">
        <f>Besoins!B12</f>
        <v>Raisins secs blonds sultanines</v>
      </c>
      <c r="C19" s="11">
        <f>Besoins!E12</f>
        <v>0.4</v>
      </c>
      <c r="D19" t="str">
        <f>Besoins!F12</f>
        <v>kg</v>
      </c>
    </row>
    <row r="20">
      <c r="A20" t="s" s="17">
        <v>116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117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118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119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 t="s" s="17">
        <v>109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110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121</v>
      </c>
      <c r="C28" s="11">
        <f>'Besoins'!$B$2*4.29</f>
        <v>4.29</v>
      </c>
      <c r="D28" t="s">
        <v>25</v>
      </c>
    </row>
    <row r="29">
      <c r="A29"/>
      <c r="B29" t="s">
        <v>122</v>
      </c>
      <c r="C29" s="11">
        <f>'Besoins'!$B$2*4.29</f>
        <v>4.29</v>
      </c>
      <c r="D29" t="s">
        <v>25</v>
      </c>
    </row>
    <row r="30">
      <c r="A30" t="s" s="17">
        <v>113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115</v>
      </c>
      <c r="C31" s="11">
        <f>'Besoins'!$B$2*2.574</f>
        <v>2.574</v>
      </c>
      <c r="D31" t="s">
        <v>42</v>
      </c>
    </row>
    <row r="32">
      <c r="A32"/>
      <c r="B32" t="str">
        <f>Besoins!B7</f>
        <v>Eau (robinet - moy. France 2026)</v>
      </c>
      <c r="C32" s="11">
        <f>Besoins!E7</f>
        <v>4.29</v>
      </c>
      <c r="D32" t="str">
        <f>Besoins!F7</f>
        <v>lt</v>
      </c>
    </row>
    <row r="33">
      <c r="A33" t="s" s="17">
        <v>116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121</v>
      </c>
      <c r="C34" s="11">
        <f>'Besoins'!$B$2*4.29</f>
        <v>4.29</v>
      </c>
      <c r="D34" t="s">
        <v>25</v>
      </c>
    </row>
    <row r="35">
      <c r="A35"/>
      <c r="B35" t="s">
        <v>122</v>
      </c>
      <c r="C35" s="11">
        <f>'Besoins'!$B$2*4.29</f>
        <v>4.29</v>
      </c>
      <c r="D35" t="s">
        <v>25</v>
      </c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2026-10-30T14:26:48Z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2026-10-30T14:26:48Z</dcterms:modified>
  <cp:revision>1</cp:revision>
</cp:coreProperties>
</file>