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<sst xmlns="http://schemas.openxmlformats.org/spreadsheetml/2006/main" count="109" uniqueCount="109">
  <si>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</si>
  <si>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</si>
  <si>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BLANC-MANGER AUX AMANDES</t>
  </si>
  <si>
    <t>Code</t>
  </si>
  <si>
    <t>GRO_CDC_246</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</si>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</sst>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48.612352</v>
      </c>
    </row>
    <row r="12">
      <c r="A12" t="s" s="3">
        <v>17</v>
      </c>
      <c r="B12" s="4">
        <v>0.48612352</v>
      </c>
    </row>
    <row r="13">
      <c r="A13"/>
      <c r="B13"/>
    </row>
    <row r="14">
      <c r="A14" t="s" s="5">
        <v>18</v>
      </c>
      <c r="B14" t="s" s="5">
        <v>15</v>
      </c>
    </row>
    <row r="15">
      <c r="A15" t="s" s="5">
        <v>19</v>
      </c>
      <c r="B15" s="6">
        <v>48.612352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0.84</v>
      </c>
      <c r="E7" s="11">
        <f>D7*$B$2</f>
        <v>0.84</v>
      </c>
      <c r="F7" t="s">
        <v>35</v>
      </c>
      <c r="G7" s="4">
        <f>E7*0.0043</f>
        <v>0.003612</v>
      </c>
    </row>
    <row r="8">
      <c r="A8" t="s">
        <v>36</v>
      </c>
      <c r="B8" t="s">
        <v>37</v>
      </c>
      <c r="C8" t="s">
        <v>38</v>
      </c>
      <c r="D8" s="9">
        <v>0.12</v>
      </c>
      <c r="E8" s="11">
        <f>D8*$B$2</f>
        <v>0.12</v>
      </c>
      <c r="F8" t="s">
        <v>39</v>
      </c>
      <c r="G8" s="4">
        <f>E8*24</f>
        <v>2.88</v>
      </c>
    </row>
    <row r="9">
      <c r="A9" t="s">
        <v>40</v>
      </c>
      <c r="B9" t="s">
        <v>41</v>
      </c>
      <c r="C9" t="s">
        <v>42</v>
      </c>
      <c r="D9" s="9">
        <v>0.84</v>
      </c>
      <c r="E9" s="11">
        <f>D9*$B$2</f>
        <v>0.84</v>
      </c>
      <c r="F9" t="s">
        <v>39</v>
      </c>
      <c r="G9" s="4">
        <f>E9*5.8</f>
        <v>4.872</v>
      </c>
    </row>
    <row r="10">
      <c r="A10" t="s">
        <v>43</v>
      </c>
      <c r="B10" t="s">
        <v>44</v>
      </c>
      <c r="C10" t="s">
        <v>45</v>
      </c>
      <c r="D10" s="9">
        <v>0.005</v>
      </c>
      <c r="E10" s="11">
        <f>D10*$B$2</f>
        <v>0.005</v>
      </c>
      <c r="F10" t="s">
        <v>35</v>
      </c>
      <c r="G10" s="4">
        <f>E10*18</f>
        <v>0.09</v>
      </c>
    </row>
    <row r="11">
      <c r="A11" t="s">
        <v>46</v>
      </c>
      <c r="B11" t="s">
        <v>47</v>
      </c>
      <c r="C11" t="s">
        <v>48</v>
      </c>
      <c r="D11" s="9">
        <v>1.2</v>
      </c>
      <c r="E11" s="11">
        <f>D11*$B$2</f>
        <v>1.2</v>
      </c>
      <c r="F11" t="s">
        <v>39</v>
      </c>
      <c r="G11" s="4">
        <f>E11*15</f>
        <v>18</v>
      </c>
    </row>
    <row r="12">
      <c r="A12" t="s">
        <v>49</v>
      </c>
      <c r="B12" t="s">
        <v>50</v>
      </c>
      <c r="C12" t="s">
        <v>51</v>
      </c>
      <c r="D12" s="9">
        <v>6</v>
      </c>
      <c r="E12" s="11">
        <f>D12*$B$2</f>
        <v>6</v>
      </c>
      <c r="F12" t="s">
        <v>35</v>
      </c>
      <c r="G12" s="4">
        <f>E12*1.67</f>
        <v>10.02</v>
      </c>
    </row>
    <row r="13">
      <c r="A13" t="s">
        <v>52</v>
      </c>
      <c r="B13" t="s">
        <v>53</v>
      </c>
      <c r="C13" t="s">
        <v>54</v>
      </c>
      <c r="D13" s="9">
        <v>3.5</v>
      </c>
      <c r="E13" s="11">
        <f>D13*$B$2</f>
        <v>3.5</v>
      </c>
      <c r="F13" t="s">
        <v>35</v>
      </c>
      <c r="G13" s="4">
        <f>E13*2.85</f>
        <v>9.975</v>
      </c>
    </row>
    <row r="14">
      <c r="A14" t="s">
        <v>55</v>
      </c>
      <c r="B14" t="s">
        <v>56</v>
      </c>
      <c r="C14" t="s">
        <v>57</v>
      </c>
      <c r="D14" s="9">
        <v>1</v>
      </c>
      <c r="E14" s="11">
        <f>D14*$B$2</f>
        <v>1</v>
      </c>
      <c r="F14" t="s">
        <v>58</v>
      </c>
      <c r="G14" s="4">
        <f>E14*0.4</f>
        <v>0.4</v>
      </c>
    </row>
    <row r="15">
      <c r="A15" t="s">
        <v>59</v>
      </c>
      <c r="B15" t="s">
        <v>60</v>
      </c>
      <c r="C15" t="s">
        <v>61</v>
      </c>
      <c r="D15" s="9">
        <v>0.168</v>
      </c>
      <c r="E15" s="11">
        <f>D15*$B$2</f>
        <v>0.168</v>
      </c>
      <c r="F15" t="s">
        <v>39</v>
      </c>
      <c r="G15" s="4">
        <f>E15*1.8</f>
        <v>0.3024</v>
      </c>
    </row>
    <row r="16">
      <c r="A16" t="s">
        <v>62</v>
      </c>
      <c r="B16" t="s">
        <v>63</v>
      </c>
      <c r="C16" t="s">
        <v>61</v>
      </c>
      <c r="D16" s="9">
        <v>0.987</v>
      </c>
      <c r="E16" s="11">
        <f>D16*$B$2</f>
        <v>0.987</v>
      </c>
      <c r="F16" t="s">
        <v>39</v>
      </c>
      <c r="G16" s="4">
        <f>E16*0.82</f>
        <v>0.80934</v>
      </c>
    </row>
    <row r="17">
      <c r="A17" t="s">
        <v>64</v>
      </c>
      <c r="B17" t="s">
        <v>65</v>
      </c>
      <c r="C17" t="s">
        <v>61</v>
      </c>
      <c r="D17" s="9">
        <v>1.2</v>
      </c>
      <c r="E17" s="11">
        <f>D17*$B$2</f>
        <v>1.2</v>
      </c>
      <c r="F17" t="s">
        <v>39</v>
      </c>
      <c r="G17" s="4">
        <f>E17*1.05</f>
        <v>1.26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v>
      </c>
      <c r="E3" t="s">
        <v>35</v>
      </c>
      <c r="F3" t="s">
        <v>51</v>
      </c>
    </row>
    <row r="4">
      <c r="A4">
        <v>1</v>
      </c>
      <c r="B4" t="s">
        <v>75</v>
      </c>
      <c r="C4" t="s">
        <v>74</v>
      </c>
      <c r="D4" s="11">
        <v>1.2</v>
      </c>
      <c r="E4" t="s">
        <v>39</v>
      </c>
      <c r="F4" t="s">
        <v>48</v>
      </c>
    </row>
    <row r="5">
      <c r="A5">
        <v>1</v>
      </c>
      <c r="B5" t="s">
        <v>76</v>
      </c>
      <c r="C5" t="s">
        <v>74</v>
      </c>
      <c r="D5" s="11">
        <v>1.2</v>
      </c>
      <c r="E5" t="s">
        <v>39</v>
      </c>
      <c r="F5" t="s">
        <v>61</v>
      </c>
    </row>
    <row r="6">
      <c r="A6">
        <v>1</v>
      </c>
      <c r="B6" t="s">
        <v>77</v>
      </c>
      <c r="C6" t="s">
        <v>71</v>
      </c>
      <c r="D6" s="11">
        <v>60</v>
      </c>
      <c r="E6" t="s">
        <v>25</v>
      </c>
      <c r="F6" t="s">
        <v>78</v>
      </c>
    </row>
    <row r="7">
      <c r="A7">
        <v>2</v>
      </c>
      <c r="B7" t="s">
        <v>79</v>
      </c>
      <c r="C7" t="s">
        <v>74</v>
      </c>
      <c r="D7" s="11">
        <v>0.12</v>
      </c>
      <c r="E7" t="s">
        <v>39</v>
      </c>
      <c r="F7" t="s">
        <v>38</v>
      </c>
    </row>
    <row r="8">
      <c r="A8">
        <v>1</v>
      </c>
      <c r="B8" t="s">
        <v>80</v>
      </c>
      <c r="C8" t="s">
        <v>74</v>
      </c>
      <c r="D8" s="11">
        <v>0.005</v>
      </c>
      <c r="E8" t="s">
        <v>35</v>
      </c>
      <c r="F8" t="s">
        <v>45</v>
      </c>
    </row>
    <row r="9">
      <c r="A9">
        <v>1</v>
      </c>
      <c r="B9" t="s">
        <v>81</v>
      </c>
      <c r="C9" t="s">
        <v>74</v>
      </c>
      <c r="D9" s="11">
        <v>3.5</v>
      </c>
      <c r="E9" t="s">
        <v>35</v>
      </c>
      <c r="F9" t="s">
        <v>54</v>
      </c>
    </row>
    <row r="10">
      <c r="A10">
        <v>1</v>
      </c>
      <c r="B10" t="s">
        <v>82</v>
      </c>
      <c r="C10" t="s">
        <v>71</v>
      </c>
      <c r="D10" s="11">
        <v>42</v>
      </c>
      <c r="E10" t="s">
        <v>25</v>
      </c>
      <c r="F10" t="s">
        <v>83</v>
      </c>
    </row>
    <row r="11">
      <c r="A11">
        <v>2</v>
      </c>
      <c r="B11" t="s">
        <v>84</v>
      </c>
      <c r="C11" t="s">
        <v>74</v>
      </c>
      <c r="D11" s="11">
        <v>0.84</v>
      </c>
      <c r="E11" t="s">
        <v>39</v>
      </c>
      <c r="F11" t="s">
        <v>42</v>
      </c>
    </row>
    <row r="12">
      <c r="A12">
        <v>2</v>
      </c>
      <c r="B12" t="s">
        <v>85</v>
      </c>
      <c r="C12" t="s">
        <v>74</v>
      </c>
      <c r="D12" s="11">
        <v>0.987</v>
      </c>
      <c r="E12" t="s">
        <v>39</v>
      </c>
      <c r="F12" t="s">
        <v>61</v>
      </c>
    </row>
    <row r="13">
      <c r="A13">
        <v>2</v>
      </c>
      <c r="B13" t="s">
        <v>86</v>
      </c>
      <c r="C13" t="s">
        <v>74</v>
      </c>
      <c r="D13" s="11">
        <v>0.168</v>
      </c>
      <c r="E13" t="s">
        <v>39</v>
      </c>
      <c r="F13" t="s">
        <v>61</v>
      </c>
    </row>
    <row r="14">
      <c r="A14">
        <v>2</v>
      </c>
      <c r="B14" t="s">
        <v>87</v>
      </c>
      <c r="C14" t="s">
        <v>74</v>
      </c>
      <c r="D14" s="11">
        <v>0.84</v>
      </c>
      <c r="E14" t="s">
        <v>35</v>
      </c>
      <c r="F14" t="s">
        <v>34</v>
      </c>
    </row>
    <row r="15">
      <c r="A15">
        <v>1</v>
      </c>
      <c r="B15" t="s">
        <v>88</v>
      </c>
      <c r="C15" t="s">
        <v>74</v>
      </c>
      <c r="D15" s="11">
        <v>1</v>
      </c>
      <c r="E15" t="s">
        <v>58</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95</v>
      </c>
      <c r="E5" t="s" s="13"/>
      <c r="F5"/>
    </row>
    <row r="6">
      <c r="A6" t="s">
        <v>2</v>
      </c>
      <c r="B6">
        <v>5</v>
      </c>
      <c r="C6"/>
      <c r="D6" t="s" s="13">
        <v>96</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97</v>
      </c>
      <c r="B8">
        <v>1</v>
      </c>
      <c r="C8"/>
      <c r="D8" t="inlineStr" s="13">
        <is>
          <t>Mise en place du poste de travail — Vérifier les D.L.U.O., peser les denrées, sélectionner le matériel. Désinfecter le matériel et le poste de travail suivant les protocoles.</t>
        </is>
      </c>
      <c r="E8" t="s" s="13"/>
      <c r="F8"/>
    </row>
    <row r="9">
      <c r="A9" t="s">
        <v>97</v>
      </c>
      <c r="B9">
        <v>2</v>
      </c>
      <c r="C9"/>
      <c r="D9" t="inlineStr" s="13">
        <is>
          <t>Préparations préliminaires — Laver et désinfecter les fruits (3 bains de rinçage dont le premier additionné de quelques gouttes d'eau de javel) suivant la procédure.</t>
        </is>
      </c>
      <c r="E9" t="s" s="13"/>
      <c r="F9"/>
    </row>
    <row r="10">
      <c r="A10" t="s">
        <v>97</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97</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97</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98</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Disposer 100 coupelles dans 5 bacs GN 1/1 H 35. Faire tremper la gélatine dans l'eau froide. Mettre la crème fleurette dans la cuve du batteur et la réserver au froid.</v>
      </c>
      <c r="C6"/>
      <c r="D6"/>
    </row>
    <row r="7">
      <c r="A7"/>
      <c r="B7" t="s">
        <v>102</v>
      </c>
      <c r="C7" s="11">
        <f>'Besoins'!$B$2*60</f>
        <v>60</v>
      </c>
      <c r="D7" t="s">
        <v>25</v>
      </c>
    </row>
    <row r="8">
      <c r="A8"/>
      <c r="B8" t="str">
        <f>Besoins!B13</f>
        <v>Crème liquide entière 35% MG UHT</v>
      </c>
      <c r="C8" s="11">
        <f>Besoins!E13</f>
        <v>3.5</v>
      </c>
      <c r="D8" t="str">
        <f>Besoins!F13</f>
        <v>lt</v>
      </c>
    </row>
    <row r="9">
      <c r="A9" t="s" s="16">
        <v>103</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104</v>
      </c>
      <c r="B14" t="str" s="13">
        <f>Procedure!D5</f>
        <v>Garnir les coupelles — À la petite louche à bec, remplir les coupelles. Refroidir suivant la procédure ; stocker à + 3 °C.</v>
      </c>
      <c r="C14"/>
      <c r="D14"/>
    </row>
    <row r="15">
      <c r="A15" t="s" s="16">
        <v>105</v>
      </c>
      <c r="B15" t="str" s="13">
        <f>Procedure!D6</f>
        <v>Servir — Servir avec un coulis de fruits rouges (Fiche 227) ; décorer d'une feuille de menthe.</v>
      </c>
      <c r="C15"/>
      <c r="D15"/>
    </row>
    <row r="16">
      <c r="A16"/>
      <c r="B16" t="s">
        <v>106</v>
      </c>
      <c r="C16" s="11">
        <f>'Besoins'!$B$2*42</f>
        <v>42</v>
      </c>
      <c r="D16" t="s">
        <v>25</v>
      </c>
    </row>
    <row r="17">
      <c r="A17"/>
      <c r="B17" t="str">
        <f>Besoins!B14</f>
        <v>MENTHE France botte</v>
      </c>
      <c r="C17" s="11">
        <f>Besoins!E14</f>
        <v>1</v>
      </c>
      <c r="D17" t="str">
        <f>Besoins!F14</f>
        <v>bte</v>
      </c>
    </row>
    <row r="18">
      <c r="A18" t="s" s="16">
        <v>107</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108</v>
      </c>
      <c r="B20"/>
      <c r="C20"/>
      <c r="D20"/>
    </row>
    <row r="21">
      <c r="A21" t="s" s="16">
        <v>100</v>
      </c>
      <c r="B21" t="str" s="13">
        <f>Procedure!D8</f>
        <v>Mise en place du poste de travail — Vérifier les D.L.U.O., peser les denrées, sélectionner le matériel. Désinfecter le matériel et le poste de travail suivant les protocoles.</v>
      </c>
      <c r="C21"/>
      <c r="D21"/>
    </row>
    <row r="22">
      <c r="A22" t="s" s="16">
        <v>101</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103</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104</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105</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