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<sst xmlns="http://schemas.openxmlformats.org/spreadsheetml/2006/main" count="104" uniqueCount="104">
  <si>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</si>
  <si>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</si>
  <si>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RISOTTO AU RIZ ROND (TRADITION ITALIENNE)</t>
  </si>
  <si>
    <t>Code</t>
  </si>
  <si>
    <t>GRO_CDC_190C</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</si>
  <si>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</si>
  <si>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</si>
  <si>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</si>
  <si>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</si>
  <si>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</si>
  <si>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</si>
  <si>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</si>
  <si>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</si>
  <si>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</si>
  <si>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</si>
  <si>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</si>
  <si>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</si>
  <si>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</si>
  <si>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</si>
  <si>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</si>
  <si>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</si>
  <si>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</si>
  <si>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</si>
  <si>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</si>
  <si>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</si>
  <si>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</si>
  <si>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</si>
  <si>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</si>
  <si>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</si>
  <si>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</si>
  <si>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</si>
  <si>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</si>
  <si>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</si>
  <si>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</si>
  <si>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</si>
  <si>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</si>
  <si>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</si>
  <si>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</si>
  <si>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</si>
  <si>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</si>
  <si>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</si>
  <si>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</si>
  <si>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</si>
  <si>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</si>
  <si>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</si>
  <si>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</si>
  <si>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</si>
  <si>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</si>
  <si>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</si>
  <si>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</si>
  <si>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</si>
  <si>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</si>
  <si>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</si>
  <si>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</si>
  <si>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</si>
  <si>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</si>
  <si>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</si>
  <si>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</si>
  <si>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</si>
  <si>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</si>
  <si>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</si>
  <si>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</si>
  <si>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</si>
  <si>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Niveau</t>
  </si>
  <si>
    <t>Composant</t>
  </si>
  <si>
    <t>Type</t>
  </si>
  <si>
    <t>Quantité (pour 100 pc)</t>
  </si>
  <si>
    <t>recette</t>
  </si>
  <si>
    <t>Garnitures et légumes collectivité</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</si>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</sst>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74.4677955</v>
      </c>
    </row>
    <row r="12">
      <c r="A12" t="s" s="3">
        <v>17</v>
      </c>
      <c r="B12" s="4">
        <v>0.744677955</v>
      </c>
    </row>
    <row r="13">
      <c r="A13"/>
      <c r="B13"/>
    </row>
    <row r="14">
      <c r="A14" t="s" s="5">
        <v>18</v>
      </c>
      <c r="B14" t="s" s="5">
        <v>15</v>
      </c>
    </row>
    <row r="15">
      <c r="A15" t="s" s="5">
        <v>19</v>
      </c>
      <c r="B15" s="6">
        <v>74.4677955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20.685</v>
      </c>
      <c r="E7" s="11">
        <f>D7*$B$2</f>
        <v>20.685</v>
      </c>
      <c r="F7" t="s">
        <v>35</v>
      </c>
      <c r="G7" s="4">
        <f>E7*0.0043</f>
        <v>0.088946</v>
      </c>
    </row>
    <row r="8">
      <c r="A8" t="s">
        <v>36</v>
      </c>
      <c r="B8" t="s">
        <v>37</v>
      </c>
      <c r="C8" t="s">
        <v>38</v>
      </c>
      <c r="D8" s="9">
        <v>1.5</v>
      </c>
      <c r="E8" s="11">
        <f>D8*$B$2</f>
        <v>1.5</v>
      </c>
      <c r="F8" t="s">
        <v>35</v>
      </c>
      <c r="G8" s="4">
        <f>E8*2.8</f>
        <v>4.2</v>
      </c>
    </row>
    <row r="9">
      <c r="A9" t="s">
        <v>39</v>
      </c>
      <c r="B9" t="s">
        <v>40</v>
      </c>
      <c r="C9" t="s">
        <v>41</v>
      </c>
      <c r="D9" s="9">
        <v>0.007</v>
      </c>
      <c r="E9" s="11">
        <f>D9*$B$2</f>
        <v>0.007</v>
      </c>
      <c r="F9" t="s">
        <v>42</v>
      </c>
      <c r="G9" s="4">
        <f>E9*12.5</f>
        <v>0.0875</v>
      </c>
    </row>
    <row r="10">
      <c r="A10" t="s">
        <v>43</v>
      </c>
      <c r="B10" t="s">
        <v>44</v>
      </c>
      <c r="C10" t="s">
        <v>45</v>
      </c>
      <c r="D10" s="9">
        <v>0.315</v>
      </c>
      <c r="E10" s="11">
        <f>D10*$B$2</f>
        <v>0.315</v>
      </c>
      <c r="F10" t="s">
        <v>42</v>
      </c>
      <c r="G10" s="4">
        <f>E10*25.01</f>
        <v>7.87815</v>
      </c>
    </row>
    <row r="11">
      <c r="A11" t="s">
        <v>46</v>
      </c>
      <c r="B11" t="s">
        <v>47</v>
      </c>
      <c r="C11" t="s">
        <v>48</v>
      </c>
      <c r="D11" s="9">
        <v>0.06</v>
      </c>
      <c r="E11" s="11">
        <f>D11*$B$2</f>
        <v>0.06</v>
      </c>
      <c r="F11" t="s">
        <v>49</v>
      </c>
      <c r="G11" s="4">
        <f>E11*65.22</f>
        <v>3.9132</v>
      </c>
    </row>
    <row r="12">
      <c r="A12" t="s">
        <v>50</v>
      </c>
      <c r="B12" t="s">
        <v>51</v>
      </c>
      <c r="C12" t="s">
        <v>52</v>
      </c>
      <c r="D12" s="9">
        <v>1.5</v>
      </c>
      <c r="E12" s="11">
        <f>D12*$B$2</f>
        <v>1.5</v>
      </c>
      <c r="F12" t="s">
        <v>42</v>
      </c>
      <c r="G12" s="4">
        <f>E12*5.2</f>
        <v>7.8</v>
      </c>
    </row>
    <row r="13">
      <c r="A13" t="s">
        <v>53</v>
      </c>
      <c r="B13" t="s">
        <v>54</v>
      </c>
      <c r="C13" t="s">
        <v>55</v>
      </c>
      <c r="D13" s="9">
        <v>1.5</v>
      </c>
      <c r="E13" s="11">
        <f>D13*$B$2</f>
        <v>1.5</v>
      </c>
      <c r="F13" t="s">
        <v>42</v>
      </c>
      <c r="G13" s="4">
        <f>E13*14.5</f>
        <v>21.75</v>
      </c>
    </row>
    <row r="14">
      <c r="A14" t="s">
        <v>56</v>
      </c>
      <c r="B14" t="s">
        <v>57</v>
      </c>
      <c r="C14" t="s">
        <v>58</v>
      </c>
      <c r="D14" s="9">
        <v>7</v>
      </c>
      <c r="E14" s="11">
        <f>D14*$B$2</f>
        <v>7</v>
      </c>
      <c r="F14" t="s">
        <v>42</v>
      </c>
      <c r="G14" s="4">
        <f>E14*2.5</f>
        <v>17.5</v>
      </c>
    </row>
    <row r="15">
      <c r="A15" t="s">
        <v>59</v>
      </c>
      <c r="B15" t="s">
        <v>60</v>
      </c>
      <c r="C15" t="s">
        <v>61</v>
      </c>
      <c r="D15" s="9">
        <v>1.5</v>
      </c>
      <c r="E15" s="11">
        <f>D15*$B$2</f>
        <v>1.5</v>
      </c>
      <c r="F15" t="s">
        <v>42</v>
      </c>
      <c r="G15" s="4">
        <f>E15*7.5</f>
        <v>11.25</v>
      </c>
    </row>
    <row r="16">
      <c r="A16"/>
      <c r="B16"/>
      <c r="C16"/>
      <c r="D16"/>
      <c r="E16"/>
      <c r="F16" t="s" s="3">
        <v>62</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7</v>
      </c>
      <c r="E3" t="s">
        <v>42</v>
      </c>
      <c r="F3" t="s">
        <v>58</v>
      </c>
    </row>
    <row r="4">
      <c r="A4">
        <v>1</v>
      </c>
      <c r="B4" t="s">
        <v>71</v>
      </c>
      <c r="C4" t="s">
        <v>70</v>
      </c>
      <c r="D4" s="11">
        <v>1.5</v>
      </c>
      <c r="E4" t="s">
        <v>42</v>
      </c>
      <c r="F4" t="s">
        <v>61</v>
      </c>
    </row>
    <row r="5">
      <c r="A5">
        <v>1</v>
      </c>
      <c r="B5" t="s">
        <v>72</v>
      </c>
      <c r="C5" t="s">
        <v>67</v>
      </c>
      <c r="D5" s="11">
        <v>0.3</v>
      </c>
      <c r="E5" t="s">
        <v>35</v>
      </c>
      <c r="F5" t="s">
        <v>73</v>
      </c>
    </row>
    <row r="6">
      <c r="A6">
        <v>2</v>
      </c>
      <c r="B6" t="s">
        <v>74</v>
      </c>
      <c r="C6" t="s">
        <v>70</v>
      </c>
      <c r="D6" s="11">
        <v>0.06</v>
      </c>
      <c r="E6" t="s">
        <v>49</v>
      </c>
      <c r="F6" t="s">
        <v>48</v>
      </c>
    </row>
    <row r="7">
      <c r="A7">
        <v>1</v>
      </c>
      <c r="B7" t="s">
        <v>75</v>
      </c>
      <c r="C7" t="s">
        <v>70</v>
      </c>
      <c r="D7" s="11">
        <v>0.5</v>
      </c>
      <c r="E7" t="s">
        <v>42</v>
      </c>
      <c r="F7" t="s">
        <v>52</v>
      </c>
    </row>
    <row r="8">
      <c r="A8">
        <v>1</v>
      </c>
      <c r="B8" t="s">
        <v>76</v>
      </c>
      <c r="C8" t="s">
        <v>70</v>
      </c>
      <c r="D8" s="11">
        <v>1.5</v>
      </c>
      <c r="E8" t="s">
        <v>35</v>
      </c>
      <c r="F8" t="s">
        <v>38</v>
      </c>
    </row>
    <row r="9">
      <c r="A9">
        <v>1</v>
      </c>
      <c r="B9" t="s">
        <v>77</v>
      </c>
      <c r="C9" t="s">
        <v>67</v>
      </c>
      <c r="D9" s="11">
        <v>21</v>
      </c>
      <c r="E9" t="s">
        <v>35</v>
      </c>
      <c r="F9" t="s">
        <v>78</v>
      </c>
    </row>
    <row r="10">
      <c r="A10">
        <v>2</v>
      </c>
      <c r="B10" t="s">
        <v>79</v>
      </c>
      <c r="C10" t="s">
        <v>70</v>
      </c>
      <c r="D10" s="11">
        <v>20.685</v>
      </c>
      <c r="E10" t="s">
        <v>35</v>
      </c>
      <c r="F10" t="s">
        <v>34</v>
      </c>
    </row>
    <row r="11">
      <c r="A11">
        <v>2</v>
      </c>
      <c r="B11" t="s">
        <v>80</v>
      </c>
      <c r="C11" t="s">
        <v>70</v>
      </c>
      <c r="D11" s="11">
        <v>0.315</v>
      </c>
      <c r="E11" t="s">
        <v>42</v>
      </c>
      <c r="F11" t="s">
        <v>45</v>
      </c>
    </row>
    <row r="12">
      <c r="A12">
        <v>1</v>
      </c>
      <c r="B12" t="s">
        <v>75</v>
      </c>
      <c r="C12" t="s">
        <v>70</v>
      </c>
      <c r="D12" s="11">
        <v>1</v>
      </c>
      <c r="E12" t="s">
        <v>42</v>
      </c>
      <c r="F12" t="s">
        <v>52</v>
      </c>
    </row>
    <row r="13">
      <c r="A13">
        <v>1</v>
      </c>
      <c r="B13" t="s">
        <v>81</v>
      </c>
      <c r="C13" t="s">
        <v>70</v>
      </c>
      <c r="D13" s="11">
        <v>1.5</v>
      </c>
      <c r="E13" t="s">
        <v>42</v>
      </c>
      <c r="F13" t="s">
        <v>55</v>
      </c>
    </row>
    <row r="14">
      <c r="A14">
        <v>1</v>
      </c>
      <c r="B14" t="s">
        <v>82</v>
      </c>
      <c r="C14" t="s">
        <v>70</v>
      </c>
      <c r="D14" s="11">
        <v>0.007</v>
      </c>
      <c r="E14" t="s">
        <v>42</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3"/>
      <c r="F3"/>
    </row>
    <row r="4">
      <c r="A4" t="s">
        <v>2</v>
      </c>
      <c r="B4">
        <v>3</v>
      </c>
      <c r="C4"/>
      <c r="D4"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3"/>
      <c r="F4"/>
    </row>
    <row r="5">
      <c r="A5" t="s">
        <v>2</v>
      </c>
      <c r="B5">
        <v>4</v>
      </c>
      <c r="C5"/>
      <c r="D5"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3"/>
      <c r="F5"/>
    </row>
    <row r="6">
      <c r="A6" t="s">
        <v>2</v>
      </c>
      <c r="B6">
        <v>5</v>
      </c>
      <c r="C6"/>
      <c r="D6" t="inlineStr" s="13">
        <is>
          <t>Crémer (mantecatura) — Hors du feu, incorporer vivement le beurre froid en dés puis le parmesan, en remuant énergiquement pour lier et rendre le risotto crémeux. Laisser reposer 1 à 2 minutes couvert.</t>
        </is>
      </c>
      <c r="E6" t="s" s="13"/>
      <c r="F6"/>
    </row>
    <row r="7">
      <c r="A7" t="s">
        <v>2</v>
      </c>
      <c r="B7">
        <v>6</v>
      </c>
      <c r="C7"/>
      <c r="D7" t="inlineStr" s="13">
        <is>
          <t>Servir — Servir aussitôt, en flux tendu. Le risotto supporte mal un long maintien : 30 minutes au maximum à + 63 °C, en le détendant d'un peu de bouillon chaud au moment du service.</t>
        </is>
      </c>
      <c r="E7" t="s" s="13"/>
      <c r="F7"/>
    </row>
    <row r="8">
      <c r="A8" t="s">
        <v>89</v>
      </c>
      <c r="B8">
        <v>1</v>
      </c>
      <c r="C8" t="s">
        <v>90</v>
      </c>
      <c r="D8" t="s" s="13">
        <v>91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92</v>
      </c>
      <c r="B1"/>
      <c r="C1"/>
      <c r="D1"/>
    </row>
    <row r="2">
      <c r="A2" t="str" s="14">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96</v>
      </c>
      <c r="C7" s="11">
        <f>'Besoins'!$B$2*21</f>
        <v>21</v>
      </c>
      <c r="D7" t="s">
        <v>35</v>
      </c>
    </row>
    <row r="8">
      <c r="A8"/>
      <c r="B8" t="s">
        <v>97</v>
      </c>
      <c r="C8" s="11">
        <f>'Besoins'!$B$2*1</f>
        <v>1</v>
      </c>
      <c r="D8" t="s">
        <v>42</v>
      </c>
    </row>
    <row r="9">
      <c r="A9"/>
      <c r="B9" t="str">
        <f>Besoins!B13</f>
        <v>Parmesan râpé (Parmigiano)</v>
      </c>
      <c r="C9" s="11">
        <f>Besoins!E13</f>
        <v>1.5</v>
      </c>
      <c r="D9" t="str">
        <f>Besoins!F13</f>
        <v>kg</v>
      </c>
    </row>
    <row r="10">
      <c r="A10" t="s" s="16">
        <v>98</v>
      </c>
      <c r="B10" t="str" s="13">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11">
        <f>Besoins!E14</f>
        <v>7</v>
      </c>
      <c r="D11" t="str">
        <f>Besoins!F14</f>
        <v>kg</v>
      </c>
    </row>
    <row r="12">
      <c r="A12"/>
      <c r="B12" t="str">
        <f>Besoins!B15</f>
        <v>Échalotes ciselées surgelées</v>
      </c>
      <c r="C12" s="11">
        <f>Besoins!E15</f>
        <v>1.5</v>
      </c>
      <c r="D12" t="str">
        <f>Besoins!F15</f>
        <v>kg</v>
      </c>
    </row>
    <row r="13">
      <c r="A13"/>
      <c r="B13" t="s">
        <v>99</v>
      </c>
      <c r="C13" s="11">
        <f>'Besoins'!$B$2*0.3</f>
        <v>0.3</v>
      </c>
      <c r="D13" t="s">
        <v>35</v>
      </c>
    </row>
    <row r="14">
      <c r="A14"/>
      <c r="B14" t="s">
        <v>97</v>
      </c>
      <c r="C14" s="11">
        <f>'Besoins'!$B$2*0.5</f>
        <v>0.5</v>
      </c>
      <c r="D14" t="s">
        <v>42</v>
      </c>
    </row>
    <row r="15">
      <c r="A15"/>
      <c r="B15" t="str">
        <f>Besoins!B8</f>
        <v>Vin blanc sec de cuisson</v>
      </c>
      <c r="C15" s="11">
        <f>Besoins!E8</f>
        <v>1.5</v>
      </c>
      <c r="D15" t="str">
        <f>Besoins!F8</f>
        <v>lt</v>
      </c>
    </row>
    <row r="16">
      <c r="A16" t="s" s="16">
        <v>100</v>
      </c>
      <c r="B16" t="str" s="13">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11">
        <f>Besoins!E9</f>
        <v>0.007</v>
      </c>
      <c r="D17" t="str">
        <f>Besoins!F9</f>
        <v>kg</v>
      </c>
    </row>
    <row r="18">
      <c r="A18" t="s" s="16">
        <v>101</v>
      </c>
      <c r="B18" t="str" s="13">
        <f>Procedure!D6</f>
        <v>Crémer (mantecatura) — Hors du feu, incorporer vivement le beurre froid en dés puis le parmesan, en remuant énergiquement pour lier et rendre le risotto crémeux. Laisser reposer 1 à 2 minutes couvert.</v>
      </c>
      <c r="C18"/>
      <c r="D18"/>
    </row>
    <row r="19">
      <c r="A19" t="s" s="16">
        <v>102</v>
      </c>
      <c r="B19" t="str" s="13">
        <f>Procedure!D7</f>
        <v>Servir — Servir aussitôt, en flux tendu. Le risotto supporte mal un long maintien : 30 minutes au maximum à + 63 °C, en le détendant d'un peu de bouillon chaud au moment du service.</v>
      </c>
      <c r="C19"/>
      <c r="D19"/>
    </row>
    <row r="20">
      <c r="A20"/>
      <c r="B20"/>
      <c r="C20"/>
      <c r="D20"/>
    </row>
    <row r="21">
      <c r="A21" t="s" s="15">
        <v>103</v>
      </c>
      <c r="B21"/>
      <c r="C21"/>
      <c r="D21"/>
    </row>
    <row r="22">
      <c r="A22" t="s" s="16">
        <v>94</v>
      </c>
      <c r="B22" t="str" s="13">
        <f>"[DISSOUDRE] "&amp;Procedure!D8</f>
        <v>[DISSOUDRE] Délayer la poudre dans l'eau froide en fouettant, puis porter à ébullition en remuant régulièrement.</v>
      </c>
      <c r="C22"/>
      <c r="D22"/>
    </row>
    <row r="23">
      <c r="A23"/>
      <c r="B23" t="str">
        <f>Besoins!B7</f>
        <v>Eau (robinet - moy. France 2026)</v>
      </c>
      <c r="C23" s="11">
        <f>Besoins!E7</f>
        <v>20.685</v>
      </c>
      <c r="D23" t="str">
        <f>Besoins!F7</f>
        <v>lt</v>
      </c>
    </row>
    <row r="24">
      <c r="A24"/>
      <c r="B24" t="str">
        <f>Besoins!B10</f>
        <v>Fonds Blanc de Volaille (Knorr Professional)</v>
      </c>
      <c r="C24" s="11">
        <f>Besoins!E10</f>
        <v>0.315</v>
      </c>
      <c r="D24" t="str">
        <f>Besoins!F10</f>
        <v>kg</v>
      </c>
    </row>
    <row r="25">
      <c r="A25"/>
      <c r="B25"/>
      <c r="C25"/>
      <c r="D25"/>
    </row>
    <row r="26">
      <c r="A26" t="s" s="17">
        <v>22</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2026-10-30T14:33:46Z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2026-10-30T14:33:46Z</dcterms:modified>
  <cp:revision>1</cp:revision>
</cp:coreProperties>
</file>