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<sst xmlns="http://schemas.openxmlformats.org/spreadsheetml/2006/main" count="125" uniqueCount="125">
  <si>
    <t>Fiche technique</t>
  </si>
  <si>
    <t>Nom</t>
  </si>
  <si>
    <t>RIZ À L'ESPAGNOL HALAL</t>
  </si>
  <si>
    <t>Code</t>
  </si>
  <si>
    <t>GRO_CDC_187B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</si>
  <si>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</si>
  <si>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</si>
  <si>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</si>
  <si>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</si>
  <si>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</si>
  <si>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</si>
  <si>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</si>
  <si>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</si>
  <si>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</si>
  <si>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</si>
  <si>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</si>
  <si>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</si>
  <si>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</si>
  <si>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</si>
  <si>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</si>
  <si>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</si>
  <si>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</si>
  <si>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</si>
  <si>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</si>
  <si>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</si>
  <si>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</si>
  <si>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</si>
  <si>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</si>
  <si>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</si>
  <si>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</si>
  <si>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</si>
  <si>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</si>
  <si>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</si>
  <si>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</si>
  <si>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</si>
  <si>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</si>
  <si>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CHORIZO-HAL</t>
  </si>
  <si>
    <t>Chorizo bœuf et volaille halal tranché</t>
  </si>
  <si>
    <t>Charcuterie</t>
  </si>
  <si>
    <t>kg</t>
  </si>
  <si>
    <t>CONS-TOMATE-ENT</t>
  </si>
  <si>
    <t>Tomates pelées entières (boîte 5/1)</t>
  </si>
  <si>
    <t>Conserves de légumes</t>
  </si>
  <si>
    <t>EPI-PAELLA</t>
  </si>
  <si>
    <t>Épices paëlla (type Spigol / Rizdor)</t>
  </si>
  <si>
    <t>Épices en poudre et graines</t>
  </si>
  <si>
    <t>EPI-PIMENT-CAYE</t>
  </si>
  <si>
    <t>Piment de Cayenne</t>
  </si>
  <si>
    <t>EPI-POIVRE-NOIR</t>
  </si>
  <si>
    <t>Poivre noir moulu</t>
  </si>
  <si>
    <t>FLEUR-THYM</t>
  </si>
  <si>
    <t>Fleur de thym dehydratee</t>
  </si>
  <si>
    <t>Herbes aromatiques séchées</t>
  </si>
  <si>
    <t>KNORR-FBLANC-VOL</t>
  </si>
  <si>
    <t>Fonds Blanc de Volaille (Knorr Professional)</t>
  </si>
  <si>
    <t>Fonds déshydratés et poudres</t>
  </si>
  <si>
    <t>HUI-TOURNESOL</t>
  </si>
  <si>
    <t>Huile de tournesol raffinée vrac</t>
  </si>
  <si>
    <t>Huiles végétales</t>
  </si>
  <si>
    <t>RIZ-LONG-ETUVE</t>
  </si>
  <si>
    <t>Riz long étuvé</t>
  </si>
  <si>
    <t>Céréales et légumineuses sèches</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</si>
  <si>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</si>
  <si>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</si>
  <si>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</si>
  <si>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</si>
  <si>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</si>
  <si>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</si>
  <si>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</si>
  <si>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</si>
  <si>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</si>
  <si>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</si>
  <si>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</si>
  <si>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RNMS00532</t>
  </si>
  <si>
    <t>Moules entières cuites pleine eau</t>
  </si>
  <si>
    <t>Poissons et fruits de mer surgelés</t>
  </si>
  <si>
    <t>RNMS00512</t>
  </si>
  <si>
    <t>Queues de crevettes décortiquées cuites</t>
  </si>
  <si>
    <t>Total</t>
  </si>
  <si>
    <t>Niveau</t>
  </si>
  <si>
    <t>Composant</t>
  </si>
  <si>
    <t>Type</t>
  </si>
  <si>
    <t>Quantité (pour 100 pc)</t>
  </si>
  <si>
    <t>recette</t>
  </si>
  <si>
    <t>Garnitures et légumes collectivité</t>
  </si>
  <si>
    <t xml:space="preserve">    ↳ Riz long étuvé</t>
  </si>
  <si>
    <t>matiere</t>
  </si>
  <si>
    <t xml:space="preserve">    ↳ Queues de crevettes décortiquées cuites</t>
  </si>
  <si>
    <t xml:space="preserve">    ↳ Petits pois doux très fins surgelés</t>
  </si>
  <si>
    <t xml:space="preserve">    ↳ Haricots plats d'Espagne surgeles</t>
  </si>
  <si>
    <t xml:space="preserve">    ↳ Poivrons verts rouges en lanières surgelés</t>
  </si>
  <si>
    <t xml:space="preserve">    ↳ Oignons émincés surgelés</t>
  </si>
  <si>
    <t xml:space="preserve">    ↳ Ail haché IQF</t>
  </si>
  <si>
    <t xml:space="preserve">    ↳ Chorizo bœuf et volaille halal tranché</t>
  </si>
  <si>
    <t xml:space="preserve">    ↳ Tomates pelées entières (boîte 5/1)</t>
  </si>
  <si>
    <t xml:space="preserve">    ↳ Moules entières cuites pleine eau</t>
  </si>
  <si>
    <t xml:space="preserve">    ↳ Poivre noir moulu</t>
  </si>
  <si>
    <t xml:space="preserve">    ↳ Piment de Cayenne</t>
  </si>
  <si>
    <t xml:space="preserve">    ↳ Épices paëlla (type Spigol / Rizdor)</t>
  </si>
  <si>
    <t xml:space="preserve">    ↳ Fleur de thym dehydratee</t>
  </si>
  <si>
    <t xml:space="preserve">    ↳ Fond de volaille reconstitue (collectivite)</t>
  </si>
  <si>
    <t>Préparations de base collectivité</t>
  </si>
  <si>
    <t xml:space="preserve">        ↳ Eau (robinet - moy. France 2026)</t>
  </si>
  <si>
    <t xml:space="preserve">        ↳ Fonds Blanc de Volaille (Knorr Professional)</t>
  </si>
  <si>
    <t xml:space="preserve">    ↳ Huile de tournesol raffinée vrac</t>
  </si>
  <si>
    <t>Recette</t>
  </si>
  <si>
    <t>#</t>
  </si>
  <si>
    <t>Verbe</t>
  </si>
  <si>
    <t>Étape</t>
  </si>
  <si>
    <t>Précision technique</t>
  </si>
  <si>
    <t>Durée</t>
  </si>
  <si>
    <t>Servir — Égrener le riz à la fourchette à la sortie du four. Servir en accompagnement de poisson.</t>
  </si>
  <si>
    <t>Fond de volaille reconstitue (collectivite)</t>
  </si>
  <si>
    <t>DISSOUDRE</t>
  </si>
  <si>
    <t>Délayer la poudre dans l'eau froide en fouettant, puis porter à ébullition en remuant régulièrement.</t>
  </si>
  <si>
    <t>Fiche technique — RIZ À L'ESPAGNOL HALAL</t>
  </si>
  <si>
    <t>RIZ À L'ESPAGNOL HALAL  GRO_CDC_187B</t>
  </si>
  <si>
    <t>1.</t>
  </si>
  <si>
    <t>2.</t>
  </si>
  <si>
    <t xml:space="preserve">    Fond de volaille reconstitue (collectivite)</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</si>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</sst>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103.3886973</v>
      </c>
    </row>
    <row r="12">
      <c r="A12" t="s" s="3">
        <v>17</v>
      </c>
      <c r="B12" s="4">
        <v>1.033886973</v>
      </c>
    </row>
    <row r="13">
      <c r="A13"/>
      <c r="B13"/>
    </row>
    <row r="14">
      <c r="A14" t="s" s="5">
        <v>18</v>
      </c>
      <c r="B14" t="s" s="5">
        <v>15</v>
      </c>
    </row>
    <row r="15">
      <c r="A15" t="s" s="5">
        <v>19</v>
      </c>
      <c r="B15" s="6">
        <v>103.3886973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10.835</v>
      </c>
      <c r="E7" s="11">
        <f>D7*$B$2</f>
        <v>10.835</v>
      </c>
      <c r="F7" t="s">
        <v>35</v>
      </c>
      <c r="G7" s="4">
        <f>E7*0.0043</f>
        <v>0.04659</v>
      </c>
    </row>
    <row r="8">
      <c r="A8" t="s">
        <v>36</v>
      </c>
      <c r="B8" t="s">
        <v>37</v>
      </c>
      <c r="C8" t="s">
        <v>38</v>
      </c>
      <c r="D8" s="9">
        <v>2</v>
      </c>
      <c r="E8" s="11">
        <f>D8*$B$2</f>
        <v>2</v>
      </c>
      <c r="F8" t="s">
        <v>39</v>
      </c>
      <c r="G8" s="4">
        <f>E8*9.5</f>
        <v>19</v>
      </c>
    </row>
    <row r="9">
      <c r="A9" t="s">
        <v>40</v>
      </c>
      <c r="B9" t="s">
        <v>41</v>
      </c>
      <c r="C9" t="s">
        <v>42</v>
      </c>
      <c r="D9" s="9">
        <v>4</v>
      </c>
      <c r="E9" s="11">
        <f>D9*$B$2</f>
        <v>4</v>
      </c>
      <c r="F9" t="s">
        <v>39</v>
      </c>
      <c r="G9" s="4">
        <f>E9*1.2</f>
        <v>4.8</v>
      </c>
    </row>
    <row r="10">
      <c r="A10" t="s">
        <v>43</v>
      </c>
      <c r="B10" t="s">
        <v>44</v>
      </c>
      <c r="C10" t="s">
        <v>45</v>
      </c>
      <c r="D10" s="9">
        <v>0.008</v>
      </c>
      <c r="E10" s="11">
        <f>D10*$B$2</f>
        <v>0.008</v>
      </c>
      <c r="F10" t="s">
        <v>39</v>
      </c>
      <c r="G10" s="4">
        <f>E10*43.5071</f>
        <v>0.348057</v>
      </c>
    </row>
    <row r="11">
      <c r="A11" t="s">
        <v>46</v>
      </c>
      <c r="B11" t="s">
        <v>47</v>
      </c>
      <c r="C11" t="s">
        <v>45</v>
      </c>
      <c r="D11" s="9">
        <v>0.003</v>
      </c>
      <c r="E11" s="11">
        <f>D11*$B$2</f>
        <v>0.003</v>
      </c>
      <c r="F11" t="s">
        <v>39</v>
      </c>
      <c r="G11" s="4">
        <f>E11*9.8</f>
        <v>0.0294</v>
      </c>
    </row>
    <row r="12">
      <c r="A12" t="s">
        <v>48</v>
      </c>
      <c r="B12" t="s">
        <v>49</v>
      </c>
      <c r="C12" t="s">
        <v>45</v>
      </c>
      <c r="D12" s="9">
        <v>0.012</v>
      </c>
      <c r="E12" s="11">
        <f>D12*$B$2</f>
        <v>0.012</v>
      </c>
      <c r="F12" t="s">
        <v>39</v>
      </c>
      <c r="G12" s="4">
        <f>E12*12.5</f>
        <v>0.15</v>
      </c>
    </row>
    <row r="13">
      <c r="A13" t="s">
        <v>50</v>
      </c>
      <c r="B13" t="s">
        <v>51</v>
      </c>
      <c r="C13" t="s">
        <v>52</v>
      </c>
      <c r="D13" s="9">
        <v>0.012</v>
      </c>
      <c r="E13" s="11">
        <f>D13*$B$2</f>
        <v>0.012</v>
      </c>
      <c r="F13" t="s">
        <v>39</v>
      </c>
      <c r="G13" s="4">
        <f>E13*28</f>
        <v>0.336</v>
      </c>
    </row>
    <row r="14">
      <c r="A14" t="s">
        <v>53</v>
      </c>
      <c r="B14" t="s">
        <v>54</v>
      </c>
      <c r="C14" t="s">
        <v>55</v>
      </c>
      <c r="D14" s="9">
        <v>0.165</v>
      </c>
      <c r="E14" s="11">
        <f>D14*$B$2</f>
        <v>0.165</v>
      </c>
      <c r="F14" t="s">
        <v>39</v>
      </c>
      <c r="G14" s="4">
        <f>E14*25.01</f>
        <v>4.12665</v>
      </c>
    </row>
    <row r="15">
      <c r="A15" t="s">
        <v>56</v>
      </c>
      <c r="B15" t="s">
        <v>57</v>
      </c>
      <c r="C15" t="s">
        <v>58</v>
      </c>
      <c r="D15" s="9">
        <v>0.5</v>
      </c>
      <c r="E15" s="11">
        <f>D15*$B$2</f>
        <v>0.5</v>
      </c>
      <c r="F15" t="s">
        <v>35</v>
      </c>
      <c r="G15" s="4">
        <f>E15*1.05</f>
        <v>0.525</v>
      </c>
    </row>
    <row r="16">
      <c r="A16" t="s">
        <v>59</v>
      </c>
      <c r="B16" t="s">
        <v>60</v>
      </c>
      <c r="C16" t="s">
        <v>61</v>
      </c>
      <c r="D16" s="9">
        <v>7.5</v>
      </c>
      <c r="E16" s="11">
        <f>D16*$B$2</f>
        <v>7.5</v>
      </c>
      <c r="F16" t="s">
        <v>39</v>
      </c>
      <c r="G16" s="4">
        <f>E16*1.4</f>
        <v>10.5</v>
      </c>
    </row>
    <row r="17">
      <c r="A17" t="s">
        <v>62</v>
      </c>
      <c r="B17" t="s">
        <v>63</v>
      </c>
      <c r="C17" t="s">
        <v>64</v>
      </c>
      <c r="D17" s="9">
        <v>0.2</v>
      </c>
      <c r="E17" s="11">
        <f>D17*$B$2</f>
        <v>0.2</v>
      </c>
      <c r="F17" t="s">
        <v>39</v>
      </c>
      <c r="G17" s="4">
        <f>E17*9.26</f>
        <v>1.852</v>
      </c>
    </row>
    <row r="18">
      <c r="A18" t="s">
        <v>65</v>
      </c>
      <c r="B18" t="s">
        <v>66</v>
      </c>
      <c r="C18" t="s">
        <v>64</v>
      </c>
      <c r="D18" s="9">
        <v>1</v>
      </c>
      <c r="E18" s="11">
        <f>D18*$B$2</f>
        <v>1</v>
      </c>
      <c r="F18" t="s">
        <v>39</v>
      </c>
      <c r="G18" s="4">
        <f>E18*3.52</f>
        <v>3.52</v>
      </c>
    </row>
    <row r="19">
      <c r="A19" t="s">
        <v>67</v>
      </c>
      <c r="B19" t="s">
        <v>68</v>
      </c>
      <c r="C19" t="s">
        <v>64</v>
      </c>
      <c r="D19" s="9">
        <v>2.5</v>
      </c>
      <c r="E19" s="11">
        <f>D19*$B$2</f>
        <v>2.5</v>
      </c>
      <c r="F19" t="s">
        <v>39</v>
      </c>
      <c r="G19" s="4">
        <f>E19*3.89</f>
        <v>9.725</v>
      </c>
    </row>
    <row r="20">
      <c r="A20" t="s">
        <v>69</v>
      </c>
      <c r="B20" t="s">
        <v>70</v>
      </c>
      <c r="C20" t="s">
        <v>64</v>
      </c>
      <c r="D20" s="9">
        <v>1</v>
      </c>
      <c r="E20" s="11">
        <f>D20*$B$2</f>
        <v>1</v>
      </c>
      <c r="F20" t="s">
        <v>39</v>
      </c>
      <c r="G20" s="4">
        <f>E20*3.21</f>
        <v>3.21</v>
      </c>
    </row>
    <row r="21">
      <c r="A21" t="s">
        <v>71</v>
      </c>
      <c r="B21" t="s">
        <v>72</v>
      </c>
      <c r="C21" t="s">
        <v>64</v>
      </c>
      <c r="D21" s="9">
        <v>1</v>
      </c>
      <c r="E21" s="11">
        <f>D21*$B$2</f>
        <v>1</v>
      </c>
      <c r="F21" t="s">
        <v>39</v>
      </c>
      <c r="G21" s="4">
        <f>E21*4.18</f>
        <v>4.18</v>
      </c>
    </row>
    <row r="22">
      <c r="A22" t="s">
        <v>73</v>
      </c>
      <c r="B22" t="s">
        <v>74</v>
      </c>
      <c r="C22" t="s">
        <v>75</v>
      </c>
      <c r="D22" s="9">
        <v>2</v>
      </c>
      <c r="E22" s="11">
        <f>D22*$B$2</f>
        <v>2</v>
      </c>
      <c r="F22" t="s">
        <v>39</v>
      </c>
      <c r="G22" s="4">
        <f>E22*6.69</f>
        <v>13.38</v>
      </c>
    </row>
    <row r="23">
      <c r="A23" t="s">
        <v>76</v>
      </c>
      <c r="B23" t="s">
        <v>77</v>
      </c>
      <c r="C23" t="s">
        <v>75</v>
      </c>
      <c r="D23" s="9">
        <v>2</v>
      </c>
      <c r="E23" s="11">
        <f>D23*$B$2</f>
        <v>2</v>
      </c>
      <c r="F23" t="s">
        <v>39</v>
      </c>
      <c r="G23" s="4">
        <f>E23*13.83</f>
        <v>27.66</v>
      </c>
    </row>
    <row r="24">
      <c r="A24"/>
      <c r="B24"/>
      <c r="C24"/>
      <c r="D24"/>
      <c r="E24"/>
      <c r="F24" t="s" s="3">
        <v>78</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100</v>
      </c>
      <c r="E2" t="s">
        <v>25</v>
      </c>
      <c r="F2" t="s">
        <v>84</v>
      </c>
    </row>
    <row r="3">
      <c r="A3">
        <v>1</v>
      </c>
      <c r="B3" t="s">
        <v>85</v>
      </c>
      <c r="C3" t="s">
        <v>86</v>
      </c>
      <c r="D3" s="11">
        <v>7.5</v>
      </c>
      <c r="E3" t="s">
        <v>39</v>
      </c>
      <c r="F3" t="s">
        <v>61</v>
      </c>
    </row>
    <row r="4">
      <c r="A4">
        <v>1</v>
      </c>
      <c r="B4" t="s">
        <v>87</v>
      </c>
      <c r="C4" t="s">
        <v>86</v>
      </c>
      <c r="D4" s="11">
        <v>2</v>
      </c>
      <c r="E4" t="s">
        <v>39</v>
      </c>
      <c r="F4" t="s">
        <v>75</v>
      </c>
    </row>
    <row r="5">
      <c r="A5">
        <v>1</v>
      </c>
      <c r="B5" t="s">
        <v>88</v>
      </c>
      <c r="C5" t="s">
        <v>86</v>
      </c>
      <c r="D5" s="11">
        <v>1</v>
      </c>
      <c r="E5" t="s">
        <v>39</v>
      </c>
      <c r="F5" t="s">
        <v>64</v>
      </c>
    </row>
    <row r="6">
      <c r="A6">
        <v>1</v>
      </c>
      <c r="B6" t="s">
        <v>89</v>
      </c>
      <c r="C6" t="s">
        <v>86</v>
      </c>
      <c r="D6" s="11">
        <v>1</v>
      </c>
      <c r="E6" t="s">
        <v>39</v>
      </c>
      <c r="F6" t="s">
        <v>64</v>
      </c>
    </row>
    <row r="7">
      <c r="A7">
        <v>1</v>
      </c>
      <c r="B7" t="s">
        <v>90</v>
      </c>
      <c r="C7" t="s">
        <v>86</v>
      </c>
      <c r="D7" s="11">
        <v>1</v>
      </c>
      <c r="E7" t="s">
        <v>39</v>
      </c>
      <c r="F7" t="s">
        <v>64</v>
      </c>
    </row>
    <row r="8">
      <c r="A8">
        <v>1</v>
      </c>
      <c r="B8" t="s">
        <v>91</v>
      </c>
      <c r="C8" t="s">
        <v>86</v>
      </c>
      <c r="D8" s="11">
        <v>2.5</v>
      </c>
      <c r="E8" t="s">
        <v>39</v>
      </c>
      <c r="F8" t="s">
        <v>64</v>
      </c>
    </row>
    <row r="9">
      <c r="A9">
        <v>1</v>
      </c>
      <c r="B9" t="s">
        <v>92</v>
      </c>
      <c r="C9" t="s">
        <v>86</v>
      </c>
      <c r="D9" s="11">
        <v>0.2</v>
      </c>
      <c r="E9" t="s">
        <v>39</v>
      </c>
      <c r="F9" t="s">
        <v>64</v>
      </c>
    </row>
    <row r="10">
      <c r="A10">
        <v>1</v>
      </c>
      <c r="B10" t="s">
        <v>93</v>
      </c>
      <c r="C10" t="s">
        <v>86</v>
      </c>
      <c r="D10" s="11">
        <v>2</v>
      </c>
      <c r="E10" t="s">
        <v>39</v>
      </c>
      <c r="F10" t="s">
        <v>38</v>
      </c>
    </row>
    <row r="11">
      <c r="A11">
        <v>1</v>
      </c>
      <c r="B11" t="s">
        <v>94</v>
      </c>
      <c r="C11" t="s">
        <v>86</v>
      </c>
      <c r="D11" s="11">
        <v>4</v>
      </c>
      <c r="E11" t="s">
        <v>39</v>
      </c>
      <c r="F11" t="s">
        <v>42</v>
      </c>
    </row>
    <row r="12">
      <c r="A12">
        <v>1</v>
      </c>
      <c r="B12" t="s">
        <v>95</v>
      </c>
      <c r="C12" t="s">
        <v>86</v>
      </c>
      <c r="D12" s="11">
        <v>2</v>
      </c>
      <c r="E12" t="s">
        <v>39</v>
      </c>
      <c r="F12" t="s">
        <v>75</v>
      </c>
    </row>
    <row r="13">
      <c r="A13">
        <v>1</v>
      </c>
      <c r="B13" t="s">
        <v>96</v>
      </c>
      <c r="C13" t="s">
        <v>86</v>
      </c>
      <c r="D13" s="11">
        <v>0.012</v>
      </c>
      <c r="E13" t="s">
        <v>39</v>
      </c>
      <c r="F13" t="s">
        <v>45</v>
      </c>
    </row>
    <row r="14">
      <c r="A14">
        <v>1</v>
      </c>
      <c r="B14" t="s">
        <v>97</v>
      </c>
      <c r="C14" t="s">
        <v>86</v>
      </c>
      <c r="D14" s="11">
        <v>0.003</v>
      </c>
      <c r="E14" t="s">
        <v>39</v>
      </c>
      <c r="F14" t="s">
        <v>45</v>
      </c>
    </row>
    <row r="15">
      <c r="A15">
        <v>1</v>
      </c>
      <c r="B15" t="s">
        <v>98</v>
      </c>
      <c r="C15" t="s">
        <v>86</v>
      </c>
      <c r="D15" s="11">
        <v>0.008</v>
      </c>
      <c r="E15" t="s">
        <v>39</v>
      </c>
      <c r="F15" t="s">
        <v>45</v>
      </c>
    </row>
    <row r="16">
      <c r="A16">
        <v>1</v>
      </c>
      <c r="B16" t="s">
        <v>99</v>
      </c>
      <c r="C16" t="s">
        <v>86</v>
      </c>
      <c r="D16" s="11">
        <v>0.012</v>
      </c>
      <c r="E16" t="s">
        <v>39</v>
      </c>
      <c r="F16" t="s">
        <v>52</v>
      </c>
    </row>
    <row r="17">
      <c r="A17">
        <v>1</v>
      </c>
      <c r="B17" t="s">
        <v>100</v>
      </c>
      <c r="C17" t="s">
        <v>83</v>
      </c>
      <c r="D17" s="11">
        <v>11</v>
      </c>
      <c r="E17" t="s">
        <v>35</v>
      </c>
      <c r="F17" t="s">
        <v>101</v>
      </c>
    </row>
    <row r="18">
      <c r="A18">
        <v>2</v>
      </c>
      <c r="B18" t="s">
        <v>102</v>
      </c>
      <c r="C18" t="s">
        <v>86</v>
      </c>
      <c r="D18" s="11">
        <v>10.835</v>
      </c>
      <c r="E18" t="s">
        <v>35</v>
      </c>
      <c r="F18" t="s">
        <v>34</v>
      </c>
    </row>
    <row r="19">
      <c r="A19">
        <v>2</v>
      </c>
      <c r="B19" t="s">
        <v>103</v>
      </c>
      <c r="C19" t="s">
        <v>86</v>
      </c>
      <c r="D19" s="11">
        <v>0.165</v>
      </c>
      <c r="E19" t="s">
        <v>39</v>
      </c>
      <c r="F19" t="s">
        <v>55</v>
      </c>
    </row>
    <row r="20">
      <c r="A20">
        <v>1</v>
      </c>
      <c r="B20" t="s">
        <v>104</v>
      </c>
      <c r="C20" t="s">
        <v>86</v>
      </c>
      <c r="D20" s="11">
        <v>0.5</v>
      </c>
      <c r="E20" t="s">
        <v>35</v>
      </c>
      <c r="F20"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 VERSION HALAL : poste, matériel et bacs dédiés et identifiés « halal », aucun contact avec les produits de la version tradition ; bouillon de volaille déshydraté certifié halal.</t>
        </is>
      </c>
      <c r="E2" t="s" s="13"/>
      <c r="F2"/>
    </row>
    <row r="3">
      <c r="A3" t="s">
        <v>2</v>
      </c>
      <c r="B3">
        <v>2</v>
      </c>
      <c r="C3"/>
      <c r="D3" t="inlineStr" s="13">
        <is>
          <t>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t>
        </is>
      </c>
      <c r="E3" t="s" s="13"/>
      <c r="F3"/>
    </row>
    <row r="4">
      <c r="A4" t="s">
        <v>2</v>
      </c>
      <c r="B4">
        <v>3</v>
      </c>
      <c r="C4"/>
      <c r="D4" t="inlineStr" s="13">
        <is>
          <t>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identifiés « halal » (1,5 kg de riz par bac). Mouiller chaque bac avec 2,2 litres de bouillon de volaille (1 kg de riz pour 1,8 à 2 L de liquide, tomates et moules comprises). Couvrir et étager les bacs sur l'échelle de cuisson.</t>
        </is>
      </c>
      <c r="E4" t="s" s="13"/>
      <c r="F4"/>
    </row>
    <row r="5">
      <c r="A5" t="s">
        <v>2</v>
      </c>
      <c r="B5">
        <v>4</v>
      </c>
      <c r="C5"/>
      <c r="D5" t="inlineStr" s="13">
        <is>
          <t>Cuire le riz — Enfourner et cuire pendant 45 minutes. Vérifier la cuisson. Respecter la procédure de fin de cuisson. Stocker en armoire chaude et maintenir à + 63 °C en attente de consommation.</t>
        </is>
      </c>
      <c r="E5" t="s" s="13"/>
      <c r="F5"/>
    </row>
    <row r="6">
      <c r="A6" t="s">
        <v>2</v>
      </c>
      <c r="B6">
        <v>5</v>
      </c>
      <c r="C6"/>
      <c r="D6" t="s" s="13">
        <v>111</v>
      </c>
      <c r="E6" t="s" s="13"/>
      <c r="F6"/>
    </row>
    <row r="7">
      <c r="A7" t="s">
        <v>2</v>
      </c>
      <c r="B7">
        <v>6</v>
      </c>
      <c r="C7"/>
      <c r="D7" t="inlineStr" s="13">
        <is>
          <t>Commentaire — Ce riz peut aussi servir de base de paëlla : en plat complet, augmenter la portion et ajouter les viandes (poulet, porc : version halal, volaille et bœuf halal uniquement) et les produits de la mer (voir les fiches Paëlla mixte 151A et Paëlla royale 151E).</t>
        </is>
      </c>
      <c r="E7" t="s" s="13"/>
      <c r="F7"/>
    </row>
    <row r="8">
      <c r="A8" t="s">
        <v>112</v>
      </c>
      <c r="B8">
        <v>1</v>
      </c>
      <c r="C8" t="s">
        <v>113</v>
      </c>
      <c r="D8" t="s" s="13">
        <v>114</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115</v>
      </c>
      <c r="B1"/>
      <c r="C1"/>
      <c r="D1"/>
    </row>
    <row r="2">
      <c r="A2" t="str" s="14">
        <f>"GRO_CDC_187B · GRO.GARNITUR · référence : "&amp;Besoins!B3&amp;" "&amp;Besoins!C3&amp;" · multiplicateur réglable sur la feuille ""Besoins"""</f>
        <v>GRO_CDC_187B · GRO.GARNITUR · référence : 100 pc · multiplicateur réglable sur la feuille </v>
      </c>
      <c r="B2"/>
      <c r="C2"/>
      <c r="D2"/>
    </row>
    <row r="3">
      <c r="A3"/>
      <c r="B3"/>
      <c r="C3"/>
      <c r="D3"/>
    </row>
    <row r="4">
      <c r="A4" t="s" s="15">
        <v>116</v>
      </c>
      <c r="B4"/>
      <c r="C4"/>
      <c r="D4"/>
    </row>
    <row r="5">
      <c r="A5" t="s" s="16">
        <v>117</v>
      </c>
      <c r="B5" t="str" s="13">
        <f>Procedure!D2</f>
        <v>Mise en place du poste de travail — Vérifier les D.L.C., peser les denrées, sélectionner le matériel. Désinfecter le matériel et le poste de travail suivant les protocoles. Mettre en fonction l'armoire de maintien en température chaude. VERSION HALAL : poste, matériel et bacs dédiés et identifiés « halal », aucun contact avec les produits de la version tradition ; bouillon de volaille déshydraté certifié halal.</v>
      </c>
      <c r="C5"/>
      <c r="D5"/>
    </row>
    <row r="6">
      <c r="A6" t="s" s="16">
        <v>118</v>
      </c>
      <c r="B6" t="str" s="13">
        <f>Procedure!D3</f>
        <v>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v>
      </c>
      <c r="C6"/>
      <c r="D6"/>
    </row>
    <row r="7">
      <c r="A7"/>
      <c r="B7" t="str">
        <f>Besoins!B8</f>
        <v>Chorizo bœuf et volaille halal tranché</v>
      </c>
      <c r="C7" s="11">
        <f>Besoins!E8</f>
        <v>2</v>
      </c>
      <c r="D7" t="str">
        <f>Besoins!F8</f>
        <v>kg</v>
      </c>
    </row>
    <row r="8">
      <c r="A8"/>
      <c r="B8" t="str">
        <f>Besoins!B9</f>
        <v>Tomates pelées entières (boîte 5/1)</v>
      </c>
      <c r="C8" s="11">
        <f>Besoins!E9</f>
        <v>4</v>
      </c>
      <c r="D8" t="str">
        <f>Besoins!F9</f>
        <v>kg</v>
      </c>
    </row>
    <row r="9">
      <c r="A9"/>
      <c r="B9" t="s">
        <v>119</v>
      </c>
      <c r="C9" s="11">
        <f>'Besoins'!$B$2*11</f>
        <v>11</v>
      </c>
      <c r="D9" t="s">
        <v>35</v>
      </c>
    </row>
    <row r="10">
      <c r="A10" t="s" s="16">
        <v>120</v>
      </c>
      <c r="B10" t="str" s="13">
        <f>Procedure!D4</f>
        <v>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identifiés « halal » (1,5 kg de riz par bac). Mouiller chaque bac avec 2,2 litres de bouillon de volaille (1 kg de riz pour 1,8 à 2 L de liquide, tomates et moules comprises). Couvrir et étager les bacs sur l'échelle de cuisson.</v>
      </c>
      <c r="C10"/>
      <c r="D10"/>
    </row>
    <row r="11">
      <c r="A11"/>
      <c r="B11" t="str">
        <f>Besoins!B16</f>
        <v>Riz long étuvé</v>
      </c>
      <c r="C11" s="11">
        <f>Besoins!E16</f>
        <v>7.5</v>
      </c>
      <c r="D11" t="str">
        <f>Besoins!F16</f>
        <v>kg</v>
      </c>
    </row>
    <row r="12">
      <c r="A12"/>
      <c r="B12" t="str">
        <f>Besoins!B23</f>
        <v>Queues de crevettes décortiquées cuites</v>
      </c>
      <c r="C12" s="11">
        <f>Besoins!E23</f>
        <v>2</v>
      </c>
      <c r="D12" t="str">
        <f>Besoins!F23</f>
        <v>kg</v>
      </c>
    </row>
    <row r="13">
      <c r="A13"/>
      <c r="B13" t="str">
        <f>Besoins!B20</f>
        <v>Petits pois doux très fins surgelés</v>
      </c>
      <c r="C13" s="11">
        <f>Besoins!E20</f>
        <v>1</v>
      </c>
      <c r="D13" t="str">
        <f>Besoins!F20</f>
        <v>kg</v>
      </c>
    </row>
    <row r="14">
      <c r="A14"/>
      <c r="B14" t="str">
        <f>Besoins!B18</f>
        <v>Haricots plats d'Espagne surgeles</v>
      </c>
      <c r="C14" s="11">
        <f>Besoins!E18</f>
        <v>1</v>
      </c>
      <c r="D14" t="str">
        <f>Besoins!F18</f>
        <v>kg</v>
      </c>
    </row>
    <row r="15">
      <c r="A15"/>
      <c r="B15" t="str">
        <f>Besoins!B21</f>
        <v>Poivrons verts rouges en lanières surgelés</v>
      </c>
      <c r="C15" s="11">
        <f>Besoins!E21</f>
        <v>1</v>
      </c>
      <c r="D15" t="str">
        <f>Besoins!F21</f>
        <v>kg</v>
      </c>
    </row>
    <row r="16">
      <c r="A16"/>
      <c r="B16" t="str">
        <f>Besoins!B19</f>
        <v>Oignons émincés surgelés</v>
      </c>
      <c r="C16" s="11">
        <f>Besoins!E19</f>
        <v>2.5</v>
      </c>
      <c r="D16" t="str">
        <f>Besoins!F19</f>
        <v>kg</v>
      </c>
    </row>
    <row r="17">
      <c r="A17"/>
      <c r="B17" t="str">
        <f>Besoins!B17</f>
        <v>Ail haché IQF</v>
      </c>
      <c r="C17" s="11">
        <f>Besoins!E17</f>
        <v>0.2</v>
      </c>
      <c r="D17" t="str">
        <f>Besoins!F17</f>
        <v>kg</v>
      </c>
    </row>
    <row r="18">
      <c r="A18"/>
      <c r="B18" t="str">
        <f>Besoins!B22</f>
        <v>Moules entières cuites pleine eau</v>
      </c>
      <c r="C18" s="11">
        <f>Besoins!E22</f>
        <v>2</v>
      </c>
      <c r="D18" t="str">
        <f>Besoins!F22</f>
        <v>kg</v>
      </c>
    </row>
    <row r="19">
      <c r="A19"/>
      <c r="B19" t="str">
        <f>Besoins!B12</f>
        <v>Poivre noir moulu</v>
      </c>
      <c r="C19" s="11">
        <f>Besoins!E12</f>
        <v>0.012</v>
      </c>
      <c r="D19" t="str">
        <f>Besoins!F12</f>
        <v>kg</v>
      </c>
    </row>
    <row r="20">
      <c r="A20"/>
      <c r="B20" t="str">
        <f>Besoins!B11</f>
        <v>Piment de Cayenne</v>
      </c>
      <c r="C20" s="11">
        <f>Besoins!E11</f>
        <v>0.003</v>
      </c>
      <c r="D20" t="str">
        <f>Besoins!F11</f>
        <v>kg</v>
      </c>
    </row>
    <row r="21">
      <c r="A21"/>
      <c r="B21" t="str">
        <f>Besoins!B10</f>
        <v>Épices paëlla (type Spigol / Rizdor)</v>
      </c>
      <c r="C21" s="11">
        <f>Besoins!E10</f>
        <v>0.008</v>
      </c>
      <c r="D21" t="str">
        <f>Besoins!F10</f>
        <v>kg</v>
      </c>
    </row>
    <row r="22">
      <c r="A22"/>
      <c r="B22" t="str">
        <f>Besoins!B13</f>
        <v>Fleur de thym dehydratee</v>
      </c>
      <c r="C22" s="11">
        <f>Besoins!E13</f>
        <v>0.012</v>
      </c>
      <c r="D22" t="str">
        <f>Besoins!F13</f>
        <v>kg</v>
      </c>
    </row>
    <row r="23">
      <c r="A23"/>
      <c r="B23" t="str">
        <f>Besoins!B15</f>
        <v>Huile de tournesol raffinée vrac</v>
      </c>
      <c r="C23" s="11">
        <f>Besoins!E15</f>
        <v>0.5</v>
      </c>
      <c r="D23" t="str">
        <f>Besoins!F15</f>
        <v>lt</v>
      </c>
    </row>
    <row r="24">
      <c r="A24" t="s" s="16">
        <v>121</v>
      </c>
      <c r="B24" t="str" s="13">
        <f>Procedure!D5</f>
        <v>Cuire le riz — Enfourner et cuire pendant 45 minutes. Vérifier la cuisson. Respecter la procédure de fin de cuisson. Stocker en armoire chaude et maintenir à + 63 °C en attente de consommation.</v>
      </c>
      <c r="C24"/>
      <c r="D24"/>
    </row>
    <row r="25">
      <c r="A25" t="s" s="16">
        <v>122</v>
      </c>
      <c r="B25" t="str" s="13">
        <f>Procedure!D6</f>
        <v>Servir — Égrener le riz à la fourchette à la sortie du four. Servir en accompagnement de poisson.</v>
      </c>
      <c r="C25"/>
      <c r="D25"/>
    </row>
    <row r="26">
      <c r="A26" t="s" s="16">
        <v>123</v>
      </c>
      <c r="B26" t="str" s="13">
        <f>Procedure!D7</f>
        <v>Commentaire — Ce riz peut aussi servir de base de paëlla : en plat complet, augmenter la portion et ajouter les viandes (poulet, porc : version halal, volaille et bœuf halal uniquement) et les produits de la mer (voir les fiches Paëlla mixte 151A et Paëlla royale 151E).</v>
      </c>
      <c r="C26"/>
      <c r="D26"/>
    </row>
    <row r="27">
      <c r="A27"/>
      <c r="B27"/>
      <c r="C27"/>
      <c r="D27"/>
    </row>
    <row r="28">
      <c r="A28" t="s" s="15">
        <v>124</v>
      </c>
      <c r="B28"/>
      <c r="C28"/>
      <c r="D28"/>
    </row>
    <row r="29">
      <c r="A29" t="s" s="16">
        <v>117</v>
      </c>
      <c r="B29" t="str" s="13">
        <f>"[DISSOUDRE] "&amp;Procedure!D8</f>
        <v>[DISSOUDRE] Délayer la poudre dans l'eau froide en fouettant, puis porter à ébullition en remuant régulièrement.</v>
      </c>
      <c r="C29"/>
      <c r="D29"/>
    </row>
    <row r="30">
      <c r="A30"/>
      <c r="B30" t="str">
        <f>Besoins!B7</f>
        <v>Eau (robinet - moy. France 2026)</v>
      </c>
      <c r="C30" s="11">
        <f>Besoins!E7</f>
        <v>10.835</v>
      </c>
      <c r="D30" t="str">
        <f>Besoins!F7</f>
        <v>lt</v>
      </c>
    </row>
    <row r="31">
      <c r="A31"/>
      <c r="B31" t="str">
        <f>Besoins!B14</f>
        <v>Fonds Blanc de Volaille (Knorr Professional)</v>
      </c>
      <c r="C31" s="11">
        <f>Besoins!E14</f>
        <v>0.165</v>
      </c>
      <c r="D31" t="str">
        <f>Besoins!F14</f>
        <v>kg</v>
      </c>
    </row>
    <row r="32">
      <c r="A32"/>
      <c r="B32"/>
      <c r="C32"/>
      <c r="D32"/>
    </row>
    <row r="33">
      <c r="A33" t="s" s="17">
        <v>22</v>
      </c>
      <c r="B33"/>
      <c r="C33"/>
      <c r="D33"/>
    </row>
  </sheetData>
  <sheetProtection sheet="1" formatRows="0" formatColumns="0"/>
  <mergeCells count="12">
    <mergeCell ref="A1:D1"/>
    <mergeCell ref="A2:D2"/>
    <mergeCell ref="A4:D4"/>
    <mergeCell ref="B5:D5"/>
    <mergeCell ref="B6:D6"/>
    <mergeCell ref="B10:D10"/>
    <mergeCell ref="B24:D24"/>
    <mergeCell ref="B25:D25"/>
    <mergeCell ref="B26:D26"/>
    <mergeCell ref="A28:D28"/>
    <mergeCell ref="B29:D29"/>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2026-10-30T14:26:49Z</dcterms:created>
  <dc:title>RIZ À L'ESPAGNOL HALAL</dc:title>
  <dc:subject/>
  <dc:creator>CUIS.web</dc:creator>
  <cp:lastModifiedBy/>
  <cp:keywords/>
  <dc:description>Export automatique — moteur récursif d'origine : Bernard Vandendaele</dc:description>
  <cp:category/>
  <dc:language>en-US</dc:language>
  <dcterms:modified xsi:type="dcterms:W3CDTF">2026-10-30T14:26:49Z</dcterms:modified>
  <cp:revision>1</cp:revision>
</cp:coreProperties>
</file>