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<sst xmlns="http://schemas.openxmlformats.org/spreadsheetml/2006/main" count="128" uniqueCount="128">
  <si>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</si>
  <si>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</si>
  <si>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</si>
  <si>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</si>
  <si>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</si>
  <si>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</si>
  <si>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</si>
  <si>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</si>
  <si>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</si>
  <si>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</si>
  <si>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</si>
  <si>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</si>
  <si>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</si>
  <si>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</si>
  <si>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</si>
  <si>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</si>
  <si>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</si>
  <si>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</si>
  <si>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</si>
  <si>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</si>
  <si>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</si>
  <si>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</si>
  <si>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</si>
  <si>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</si>
  <si>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</si>
  <si>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</si>
  <si>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</si>
  <si>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</si>
  <si>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</si>
  <si>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</si>
  <si>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</si>
  <si>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</si>
  <si>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</si>
  <si>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</si>
  <si>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</si>
  <si>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</si>
  <si>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CONC-TOMATE</t>
  </si>
  <si>
    <t>Concentré de tomate double</t>
  </si>
  <si>
    <t>Concentrés et purées cuisines</t>
  </si>
  <si>
    <t>HARICOT-BTE51</t>
  </si>
  <si>
    <t>Haricots blancs au naturel, boîte 5/1</t>
  </si>
  <si>
    <t>Conserves de légumes</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</si>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</sst>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72.17</v>
      </c>
    </row>
    <row r="12">
      <c r="A12" t="s" s="3">
        <v>17</v>
      </c>
      <c r="B12" s="4">
        <v>0.7217</v>
      </c>
    </row>
    <row r="13">
      <c r="A13"/>
      <c r="B13"/>
    </row>
    <row r="14">
      <c r="A14" t="s" s="5">
        <v>18</v>
      </c>
      <c r="B14" t="s" s="5">
        <v>15</v>
      </c>
    </row>
    <row r="15">
      <c r="A15" t="s" s="5">
        <v>19</v>
      </c>
      <c r="B15" s="6">
        <v>72.17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E7*24.02</f>
        <v>4.804</v>
      </c>
    </row>
    <row r="8">
      <c r="A8" t="s">
        <v>36</v>
      </c>
      <c r="B8" t="s">
        <v>37</v>
      </c>
      <c r="C8" t="s">
        <v>38</v>
      </c>
      <c r="D8" s="9">
        <v>1</v>
      </c>
      <c r="E8" s="11">
        <f>D8*$B$2</f>
        <v>1</v>
      </c>
      <c r="F8" t="s">
        <v>25</v>
      </c>
      <c r="G8" s="4">
        <f>E8*12.6</f>
        <v>12.6</v>
      </c>
    </row>
    <row r="9">
      <c r="A9" t="s">
        <v>39</v>
      </c>
      <c r="B9" t="s">
        <v>40</v>
      </c>
      <c r="C9" t="s">
        <v>41</v>
      </c>
      <c r="D9" s="9">
        <v>9</v>
      </c>
      <c r="E9" s="11">
        <f>D9*$B$2</f>
        <v>9</v>
      </c>
      <c r="F9" t="s">
        <v>35</v>
      </c>
      <c r="G9" s="4">
        <f>E9*4.9</f>
        <v>44.1</v>
      </c>
    </row>
    <row r="10">
      <c r="A10" t="s">
        <v>42</v>
      </c>
      <c r="B10" t="s">
        <v>43</v>
      </c>
      <c r="C10" t="s">
        <v>41</v>
      </c>
      <c r="D10" s="9">
        <v>1</v>
      </c>
      <c r="E10" s="11">
        <f>D10*$B$2</f>
        <v>1</v>
      </c>
      <c r="F10" t="s">
        <v>25</v>
      </c>
      <c r="G10" s="4">
        <f>E10*2.645</f>
        <v>2.645</v>
      </c>
    </row>
    <row r="11">
      <c r="A11" t="s">
        <v>44</v>
      </c>
      <c r="B11" t="s">
        <v>45</v>
      </c>
      <c r="C11" t="s">
        <v>46</v>
      </c>
      <c r="D11" s="9">
        <v>0.007</v>
      </c>
      <c r="E11" s="11">
        <f>D11*$B$2</f>
        <v>0.007</v>
      </c>
      <c r="F11" t="s">
        <v>47</v>
      </c>
      <c r="G11" s="4">
        <f>E11*12.5</f>
        <v>0.0875</v>
      </c>
    </row>
    <row r="12">
      <c r="A12" t="s">
        <v>48</v>
      </c>
      <c r="B12" t="s">
        <v>49</v>
      </c>
      <c r="C12" t="s">
        <v>50</v>
      </c>
      <c r="D12" s="9">
        <v>0.02</v>
      </c>
      <c r="E12" s="11">
        <f>D12*$B$2</f>
        <v>0.02</v>
      </c>
      <c r="F12" t="s">
        <v>47</v>
      </c>
      <c r="G12" s="4">
        <f>E12*9.5</f>
        <v>0.19</v>
      </c>
    </row>
    <row r="13">
      <c r="A13" t="s">
        <v>51</v>
      </c>
      <c r="B13" t="s">
        <v>52</v>
      </c>
      <c r="C13" t="s">
        <v>53</v>
      </c>
      <c r="D13" s="9">
        <v>0.05</v>
      </c>
      <c r="E13" s="11">
        <f>D13*$B$2</f>
        <v>0.05</v>
      </c>
      <c r="F13" t="s">
        <v>35</v>
      </c>
      <c r="G13" s="4">
        <f>E13*20.35</f>
        <v>1.0175</v>
      </c>
    </row>
    <row r="14">
      <c r="A14" t="s">
        <v>54</v>
      </c>
      <c r="B14" t="s">
        <v>55</v>
      </c>
      <c r="C14" t="s">
        <v>56</v>
      </c>
      <c r="D14" s="9">
        <v>0.75</v>
      </c>
      <c r="E14" s="11">
        <f>D14*$B$2</f>
        <v>0.75</v>
      </c>
      <c r="F14" t="s">
        <v>47</v>
      </c>
      <c r="G14" s="4">
        <f>E14*5.2</f>
        <v>3.9</v>
      </c>
    </row>
    <row r="15">
      <c r="A15" t="s">
        <v>57</v>
      </c>
      <c r="B15" t="s">
        <v>58</v>
      </c>
      <c r="C15" t="s">
        <v>59</v>
      </c>
      <c r="D15" s="9">
        <v>2.5</v>
      </c>
      <c r="E15" s="11">
        <f>D15*$B$2</f>
        <v>2.5</v>
      </c>
      <c r="F15" t="s">
        <v>47</v>
      </c>
      <c r="G15" s="4">
        <f>E15*0.4</f>
        <v>1</v>
      </c>
    </row>
    <row r="16">
      <c r="A16" t="s">
        <v>60</v>
      </c>
      <c r="B16" t="s">
        <v>61</v>
      </c>
      <c r="C16" t="s">
        <v>59</v>
      </c>
      <c r="D16" s="9">
        <v>2</v>
      </c>
      <c r="E16" s="11">
        <f>D16*$B$2</f>
        <v>2</v>
      </c>
      <c r="F16" t="s">
        <v>62</v>
      </c>
      <c r="G16" s="4">
        <f>E16*0.45</f>
        <v>0.9</v>
      </c>
    </row>
    <row r="17">
      <c r="A17" t="s">
        <v>63</v>
      </c>
      <c r="B17" t="s">
        <v>64</v>
      </c>
      <c r="C17" t="s">
        <v>65</v>
      </c>
      <c r="D17" s="9">
        <v>0.1</v>
      </c>
      <c r="E17" s="11">
        <f>D17*$B$2</f>
        <v>0.1</v>
      </c>
      <c r="F17" t="s">
        <v>47</v>
      </c>
      <c r="G17" s="4">
        <f>E17*9.26</f>
        <v>0.926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23.4</v>
      </c>
      <c r="E3" t="s">
        <v>47</v>
      </c>
      <c r="F3" t="s">
        <v>74</v>
      </c>
    </row>
    <row r="4">
      <c r="A4">
        <v>2</v>
      </c>
      <c r="B4" t="s">
        <v>75</v>
      </c>
      <c r="C4" t="s">
        <v>76</v>
      </c>
      <c r="D4" s="11">
        <v>9</v>
      </c>
      <c r="E4" t="s">
        <v>35</v>
      </c>
      <c r="F4" t="s">
        <v>41</v>
      </c>
    </row>
    <row r="5">
      <c r="A5">
        <v>1</v>
      </c>
      <c r="B5" t="s">
        <v>77</v>
      </c>
      <c r="C5" t="s">
        <v>76</v>
      </c>
      <c r="D5" s="11">
        <v>0.25</v>
      </c>
      <c r="E5" t="s">
        <v>47</v>
      </c>
      <c r="F5" t="s">
        <v>56</v>
      </c>
    </row>
    <row r="6">
      <c r="A6">
        <v>1</v>
      </c>
      <c r="B6" t="s">
        <v>78</v>
      </c>
      <c r="C6" t="s">
        <v>71</v>
      </c>
      <c r="D6" s="11">
        <v>0.25</v>
      </c>
      <c r="E6" t="s">
        <v>79</v>
      </c>
      <c r="F6" t="s">
        <v>80</v>
      </c>
    </row>
    <row r="7">
      <c r="A7">
        <v>2</v>
      </c>
      <c r="B7" t="s">
        <v>81</v>
      </c>
      <c r="C7" t="s">
        <v>76</v>
      </c>
      <c r="D7" s="11">
        <v>0.05</v>
      </c>
      <c r="E7" t="s">
        <v>35</v>
      </c>
      <c r="F7" t="s">
        <v>53</v>
      </c>
    </row>
    <row r="8">
      <c r="A8">
        <v>1</v>
      </c>
      <c r="B8" t="s">
        <v>82</v>
      </c>
      <c r="C8" t="s">
        <v>76</v>
      </c>
      <c r="D8" s="11">
        <v>2.5</v>
      </c>
      <c r="E8" t="s">
        <v>47</v>
      </c>
      <c r="F8" t="s">
        <v>59</v>
      </c>
    </row>
    <row r="9">
      <c r="A9">
        <v>1</v>
      </c>
      <c r="B9" t="s">
        <v>83</v>
      </c>
      <c r="C9" t="s">
        <v>71</v>
      </c>
      <c r="D9" s="11">
        <v>1</v>
      </c>
      <c r="E9" t="s">
        <v>25</v>
      </c>
      <c r="F9" t="s">
        <v>84</v>
      </c>
    </row>
    <row r="10">
      <c r="A10">
        <v>2</v>
      </c>
      <c r="B10" t="s">
        <v>85</v>
      </c>
      <c r="C10" t="s">
        <v>71</v>
      </c>
      <c r="D10" s="11">
        <v>2.3</v>
      </c>
      <c r="E10" t="s">
        <v>47</v>
      </c>
      <c r="F10" t="s">
        <v>84</v>
      </c>
    </row>
    <row r="11">
      <c r="A11">
        <v>3</v>
      </c>
      <c r="B11" t="s">
        <v>86</v>
      </c>
      <c r="C11" t="s">
        <v>76</v>
      </c>
      <c r="D11" s="11">
        <v>1</v>
      </c>
      <c r="E11" t="s">
        <v>25</v>
      </c>
      <c r="F11" t="s">
        <v>41</v>
      </c>
    </row>
    <row r="12">
      <c r="A12">
        <v>1</v>
      </c>
      <c r="B12" t="s">
        <v>87</v>
      </c>
      <c r="C12" t="s">
        <v>71</v>
      </c>
      <c r="D12" s="11">
        <v>1</v>
      </c>
      <c r="E12" t="s">
        <v>25</v>
      </c>
      <c r="F12" t="s">
        <v>84</v>
      </c>
    </row>
    <row r="13">
      <c r="A13">
        <v>2</v>
      </c>
      <c r="B13" t="s">
        <v>88</v>
      </c>
      <c r="C13" t="s">
        <v>71</v>
      </c>
      <c r="D13" s="11">
        <v>0.88</v>
      </c>
      <c r="E13" t="s">
        <v>47</v>
      </c>
      <c r="F13" t="s">
        <v>84</v>
      </c>
    </row>
    <row r="14">
      <c r="A14">
        <v>3</v>
      </c>
      <c r="B14" t="s">
        <v>89</v>
      </c>
      <c r="C14" t="s">
        <v>76</v>
      </c>
      <c r="D14" s="11">
        <v>1</v>
      </c>
      <c r="E14" t="s">
        <v>25</v>
      </c>
      <c r="F14" t="s">
        <v>38</v>
      </c>
    </row>
    <row r="15">
      <c r="A15">
        <v>1</v>
      </c>
      <c r="B15" t="s">
        <v>90</v>
      </c>
      <c r="C15" t="s">
        <v>76</v>
      </c>
      <c r="D15" s="11">
        <v>0.1</v>
      </c>
      <c r="E15" t="s">
        <v>47</v>
      </c>
      <c r="F15" t="s">
        <v>65</v>
      </c>
    </row>
    <row r="16">
      <c r="A16">
        <v>1</v>
      </c>
      <c r="B16" t="s">
        <v>91</v>
      </c>
      <c r="C16" t="s">
        <v>71</v>
      </c>
      <c r="D16" s="11">
        <v>2</v>
      </c>
      <c r="E16" t="s">
        <v>79</v>
      </c>
      <c r="F16" t="s">
        <v>80</v>
      </c>
    </row>
    <row r="17">
      <c r="A17">
        <v>2</v>
      </c>
      <c r="B17" t="s">
        <v>92</v>
      </c>
      <c r="C17" t="s">
        <v>76</v>
      </c>
      <c r="D17" s="11">
        <v>0.2</v>
      </c>
      <c r="E17" t="s">
        <v>35</v>
      </c>
      <c r="F17" t="s">
        <v>34</v>
      </c>
    </row>
    <row r="18">
      <c r="A18">
        <v>1</v>
      </c>
      <c r="B18" t="s">
        <v>93</v>
      </c>
      <c r="C18" t="s">
        <v>76</v>
      </c>
      <c r="D18" s="11">
        <v>0.02</v>
      </c>
      <c r="E18" t="s">
        <v>47</v>
      </c>
      <c r="F18" t="s">
        <v>50</v>
      </c>
    </row>
    <row r="19">
      <c r="A19">
        <v>1</v>
      </c>
      <c r="B19" t="s">
        <v>94</v>
      </c>
      <c r="C19" t="s">
        <v>76</v>
      </c>
      <c r="D19" s="11">
        <v>0.007</v>
      </c>
      <c r="E19" t="s">
        <v>47</v>
      </c>
      <c r="F19" t="s">
        <v>46</v>
      </c>
    </row>
    <row r="20">
      <c r="A20">
        <v>1</v>
      </c>
      <c r="B20" t="s">
        <v>77</v>
      </c>
      <c r="C20" t="s">
        <v>76</v>
      </c>
      <c r="D20" s="11">
        <v>0.5</v>
      </c>
      <c r="E20" t="s">
        <v>47</v>
      </c>
      <c r="F20" t="s">
        <v>56</v>
      </c>
    </row>
    <row r="21">
      <c r="A21">
        <v>1</v>
      </c>
      <c r="B21" t="s">
        <v>95</v>
      </c>
      <c r="C21" t="s">
        <v>71</v>
      </c>
      <c r="D21" s="11">
        <v>0.2</v>
      </c>
      <c r="E21" t="s">
        <v>47</v>
      </c>
      <c r="F21" t="s">
        <v>80</v>
      </c>
    </row>
    <row r="22">
      <c r="A22">
        <v>2</v>
      </c>
      <c r="B22" t="s">
        <v>96</v>
      </c>
      <c r="C22" t="s">
        <v>76</v>
      </c>
      <c r="D22" s="11">
        <v>2</v>
      </c>
      <c r="E22" t="s">
        <v>62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103</v>
      </c>
      <c r="E6" t="s" s="13"/>
      <c r="F6"/>
    </row>
    <row r="7">
      <c r="A7" t="s">
        <v>2</v>
      </c>
      <c r="B7">
        <v>6</v>
      </c>
      <c r="C7"/>
      <c r="D7" t="s" s="13">
        <v>104</v>
      </c>
      <c r="E7" t="s" s="13"/>
      <c r="F7"/>
    </row>
    <row r="8">
      <c r="A8" t="s">
        <v>105</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109</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113</v>
      </c>
      <c r="C7" s="11">
        <f>'Besoins'!$B$2*23.4</f>
        <v>23.4</v>
      </c>
      <c r="D7" t="s">
        <v>47</v>
      </c>
    </row>
    <row r="8">
      <c r="A8"/>
      <c r="B8" t="str">
        <f>Besoins!B15</f>
        <v>OIGNON jaune France cat.I 60-80mm</v>
      </c>
      <c r="C8" s="11">
        <f>Besoins!E15</f>
        <v>2.5</v>
      </c>
      <c r="D8" t="str">
        <f>Besoins!F15</f>
        <v>kg</v>
      </c>
    </row>
    <row r="9">
      <c r="A9"/>
      <c r="B9" t="s">
        <v>114</v>
      </c>
      <c r="C9" s="11">
        <f>'Besoins'!$B$2*1</f>
        <v>1</v>
      </c>
      <c r="D9" t="s">
        <v>25</v>
      </c>
    </row>
    <row r="10">
      <c r="A10"/>
      <c r="B10" t="s">
        <v>115</v>
      </c>
      <c r="C10" s="11">
        <f>'Besoins'!$B$2*1</f>
        <v>1</v>
      </c>
      <c r="D10" t="s">
        <v>25</v>
      </c>
    </row>
    <row r="11">
      <c r="A11"/>
      <c r="B11" t="str">
        <f>Besoins!B17</f>
        <v>Ail haché IQF</v>
      </c>
      <c r="C11" s="11">
        <f>Besoins!E17</f>
        <v>0.1</v>
      </c>
      <c r="D11" t="str">
        <f>Besoins!F17</f>
        <v>kg</v>
      </c>
    </row>
    <row r="12">
      <c r="A12"/>
      <c r="B12" t="s">
        <v>116</v>
      </c>
      <c r="C12" s="11">
        <f>'Besoins'!$B$2*0.5</f>
        <v>0.5</v>
      </c>
      <c r="D12" t="s">
        <v>47</v>
      </c>
    </row>
    <row r="13">
      <c r="A13"/>
      <c r="B13" t="s">
        <v>117</v>
      </c>
      <c r="C13" s="11">
        <f>'Besoins'!$B$2*0.2</f>
        <v>0.2</v>
      </c>
      <c r="D13" t="s">
        <v>47</v>
      </c>
    </row>
    <row r="14">
      <c r="A14" t="s" s="16">
        <v>118</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116</v>
      </c>
      <c r="C15" s="11">
        <f>'Besoins'!$B$2*0.25</f>
        <v>0.25</v>
      </c>
      <c r="D15" t="s">
        <v>47</v>
      </c>
    </row>
    <row r="16">
      <c r="A16"/>
      <c r="B16" t="s">
        <v>119</v>
      </c>
      <c r="C16" s="11">
        <f>'Besoins'!$B$2*0.25</f>
        <v>0.25</v>
      </c>
      <c r="D16" t="s">
        <v>79</v>
      </c>
    </row>
    <row r="17">
      <c r="A17"/>
      <c r="B17" t="s">
        <v>120</v>
      </c>
      <c r="C17" s="11">
        <f>'Besoins'!$B$2*2</f>
        <v>2</v>
      </c>
      <c r="D17" t="s">
        <v>79</v>
      </c>
    </row>
    <row r="18">
      <c r="A18"/>
      <c r="B18" t="str">
        <f>Besoins!B12</f>
        <v>Herbes de Provence</v>
      </c>
      <c r="C18" s="11">
        <f>Besoins!E12</f>
        <v>0.02</v>
      </c>
      <c r="D18" t="str">
        <f>Besoins!F12</f>
        <v>kg</v>
      </c>
    </row>
    <row r="19">
      <c r="A19"/>
      <c r="B19" t="str">
        <f>Besoins!B11</f>
        <v>Poivre noir moulu</v>
      </c>
      <c r="C19" s="11">
        <f>Besoins!E11</f>
        <v>0.007</v>
      </c>
      <c r="D19" t="str">
        <f>Besoins!F11</f>
        <v>kg</v>
      </c>
    </row>
    <row r="20">
      <c r="A20" t="s" s="16">
        <v>121</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122</v>
      </c>
      <c r="B21" t="str" s="13">
        <f>Procedure!D6</f>
        <v>Dresser — Réserver au chaud en bacs GN de service. Servir avec du persil haché au départ.</v>
      </c>
      <c r="C21"/>
      <c r="D21"/>
    </row>
    <row r="22">
      <c r="A22" t="s" s="16">
        <v>123</v>
      </c>
      <c r="B22" t="str" s="13">
        <f>Procedure!D7</f>
        <v>Conseil — Pour les haricots ou flageolets surgelés, faire décongeler directement dans la sauce en laissant mijoter le temps nécessaire.</v>
      </c>
      <c r="C22"/>
      <c r="D22"/>
    </row>
    <row r="23">
      <c r="A23"/>
      <c r="B23"/>
      <c r="C23"/>
      <c r="D23"/>
    </row>
    <row r="24">
      <c r="A24" t="s" s="15">
        <v>124</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125</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126</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127</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22</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