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<sst xmlns="http://schemas.openxmlformats.org/spreadsheetml/2006/main" count="109" uniqueCount="109">
  <si>
    <t>Fiche technique</t>
  </si>
  <si>
    <t>Nom</t>
  </si>
  <si>
    <t>HAMIN ASHKÉNAZE (CHOLENT)</t>
  </si>
  <si>
    <t>Code</t>
  </si>
  <si>
    <t>GRO_CDC_153D</t>
  </si>
  <si>
    <t>Classe</t>
  </si>
  <si>
    <t>Plats complets collectivité (GRO.COMPLETS)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</si>
  <si>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</si>
  <si>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</si>
  <si>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</si>
  <si>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</si>
  <si>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</si>
  <si>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</si>
  <si>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</si>
  <si>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</si>
  <si>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</si>
  <si>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</si>
  <si>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</si>
  <si>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</si>
  <si>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</si>
  <si>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</si>
  <si>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15:33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</si>
  <si>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</si>
  <si>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</si>
  <si>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</si>
  <si>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</si>
  <si>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</si>
  <si>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</si>
  <si>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</si>
  <si>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</si>
  <si>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</si>
  <si>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</si>
  <si>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</si>
  <si>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</si>
  <si>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</si>
  <si>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</si>
  <si>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EPI-PAPRIKA-DOUX</t>
  </si>
  <si>
    <t>Paprika doux</t>
  </si>
  <si>
    <t>Épices en poudre et graines</t>
  </si>
  <si>
    <t>kg</t>
  </si>
  <si>
    <t>EPI-POIVRE-NOIR</t>
  </si>
  <si>
    <t>Poivre noir moulu</t>
  </si>
  <si>
    <t>RNME101405</t>
  </si>
  <si>
    <t>Huile de tournesol bidon 5L</t>
  </si>
  <si>
    <t>Huiles végétales</t>
  </si>
  <si>
    <t>u</t>
  </si>
  <si>
    <t>RNM27860123</t>
  </si>
  <si>
    <t>POMME DE TERRE CHAIR FERME chérie France cat.I carton 12,5kg</t>
  </si>
  <si>
    <t>Légumes</t>
  </si>
  <si>
    <t>00000047</t>
  </si>
  <si>
    <t>OEUF A3 (PRIX)</t>
  </si>
  <si>
    <t>Oeufs entiers</t>
  </si>
  <si>
    <t>HARICOT-BLA-SEC</t>
  </si>
  <si>
    <t>Haricots blancs secs</t>
  </si>
  <si>
    <t>Céréales et légumineuses sèches</t>
  </si>
  <si>
    <t>ORGE-PERLE</t>
  </si>
  <si>
    <t>Orge perlé</t>
  </si>
  <si>
    <t>SEL-FIN</t>
  </si>
  <si>
    <t>Sel fin de cuisine</t>
  </si>
  <si>
    <t>Sels et condiments de base</t>
  </si>
  <si>
    <t>RNMS00812</t>
  </si>
  <si>
    <t>Ail haché IQF</t>
  </si>
  <si>
    <t>Légumes surgelés</t>
  </si>
  <si>
    <t>RNMS00780</t>
  </si>
  <si>
    <t>Oignons émincés surgelés</t>
  </si>
  <si>
    <t>PALERON-KSH</t>
  </si>
  <si>
    <t>Paleron de bœuf casher</t>
  </si>
  <si>
    <t>Viandes surgelées</t>
  </si>
  <si>
    <t>Total</t>
  </si>
  <si>
    <t>Niveau</t>
  </si>
  <si>
    <t>Composant</t>
  </si>
  <si>
    <t>Type</t>
  </si>
  <si>
    <t>Quantité (pour 100 pc)</t>
  </si>
  <si>
    <t>recette</t>
  </si>
  <si>
    <t>Plats complets collectivité</t>
  </si>
  <si>
    <t xml:space="preserve">    ↳ Paleron de bœuf casher</t>
  </si>
  <si>
    <t>matiere</t>
  </si>
  <si>
    <t xml:space="preserve">    ↳ POMME DE TERRE CHAIR FERME chérie France cat.I carton 12,5kg</t>
  </si>
  <si>
    <t xml:space="preserve">    ↳ Haricots blancs secs</t>
  </si>
  <si>
    <t xml:space="preserve">    ↳ Orge perlé</t>
  </si>
  <si>
    <t xml:space="preserve">    ↳ Oignons émincés surgelés</t>
  </si>
  <si>
    <t xml:space="preserve">    ↳ Ail haché IQF</t>
  </si>
  <si>
    <t xml:space="preserve">    ↳ Paprika doux</t>
  </si>
  <si>
    <t xml:space="preserve">    ↳ OEUF (P)</t>
  </si>
  <si>
    <t>Conversions oeufs et ovoproduits</t>
  </si>
  <si>
    <t xml:space="preserve">        ↳ OEUF (ml)</t>
  </si>
  <si>
    <t xml:space="preserve">            ↳ OEUF A3 (PRIX)</t>
  </si>
  <si>
    <t xml:space="preserve">    ↳ HUILE TOURNESOL (L)</t>
  </si>
  <si>
    <t>Conversions diverses</t>
  </si>
  <si>
    <t xml:space="preserve">        ↳ Huile de tournesol bidon 5L</t>
  </si>
  <si>
    <t xml:space="preserve">    ↳ Eau (robinet - moy. France 2026)</t>
  </si>
  <si>
    <t xml:space="preserve">    ↳ Sel fin de cuisine</t>
  </si>
  <si>
    <t xml:space="preserve">    ↳ Poivre noir moulu</t>
  </si>
  <si>
    <t>Recette</t>
  </si>
  <si>
    <t>#</t>
  </si>
  <si>
    <t>Verbe</t>
  </si>
  <si>
    <t>Étape</t>
  </si>
  <si>
    <t>Précision technique</t>
  </si>
  <si>
    <t>Durée</t>
  </si>
  <si>
    <t>Fiche technique — HAMIN ASHKÉNAZE (CHOLENT)</t>
  </si>
  <si>
    <t>HAMIN ASHKÉNAZE (CHOLENT)  GRO_CDC_153D</t>
  </si>
  <si>
    <t>1.</t>
  </si>
  <si>
    <t>2.</t>
  </si>
  <si>
    <t xml:space="preserve">    OEUF (P) (conv.)</t>
  </si>
  <si>
    <t>3.</t>
  </si>
  <si>
    <t xml:space="preserve">    HUILE TOURNESOL (L) (conv.)</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</si>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</sst>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301.04425</v>
      </c>
    </row>
    <row r="12">
      <c r="A12" t="s" s="3">
        <v>17</v>
      </c>
      <c r="B12" s="4">
        <v>3.0104425</v>
      </c>
    </row>
    <row r="13">
      <c r="A13"/>
      <c r="B13"/>
    </row>
    <row r="14">
      <c r="A14" t="s" s="5">
        <v>18</v>
      </c>
      <c r="B14" t="s" s="5">
        <v>15</v>
      </c>
    </row>
    <row r="15">
      <c r="A15" t="s" s="5">
        <v>19</v>
      </c>
      <c r="B15" s="6">
        <v>301.04425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20</v>
      </c>
      <c r="E7" s="11">
        <f>D7*$B$2</f>
        <v>20</v>
      </c>
      <c r="F7" t="s">
        <v>35</v>
      </c>
      <c r="G7" s="4">
        <f>E7*0.0043</f>
        <v>0.086</v>
      </c>
    </row>
    <row r="8">
      <c r="A8" t="s">
        <v>36</v>
      </c>
      <c r="B8" t="s">
        <v>37</v>
      </c>
      <c r="C8" t="s">
        <v>38</v>
      </c>
      <c r="D8" s="9">
        <v>0.1</v>
      </c>
      <c r="E8" s="11">
        <f>D8*$B$2</f>
        <v>0.1</v>
      </c>
      <c r="F8" t="s">
        <v>39</v>
      </c>
      <c r="G8" s="4">
        <f>E8*6.8</f>
        <v>0.68</v>
      </c>
    </row>
    <row r="9">
      <c r="A9" t="s">
        <v>40</v>
      </c>
      <c r="B9" t="s">
        <v>41</v>
      </c>
      <c r="C9" t="s">
        <v>38</v>
      </c>
      <c r="D9" s="9">
        <v>0.015</v>
      </c>
      <c r="E9" s="11">
        <f>D9*$B$2</f>
        <v>0.015</v>
      </c>
      <c r="F9" t="s">
        <v>39</v>
      </c>
      <c r="G9" s="4">
        <f>E9*12.5</f>
        <v>0.1875</v>
      </c>
    </row>
    <row r="10">
      <c r="A10" t="s">
        <v>42</v>
      </c>
      <c r="B10" t="s">
        <v>43</v>
      </c>
      <c r="C10" t="s">
        <v>44</v>
      </c>
      <c r="D10" s="9">
        <v>0.1</v>
      </c>
      <c r="E10" s="11">
        <f>D10*$B$2</f>
        <v>0.1</v>
      </c>
      <c r="F10" t="s">
        <v>45</v>
      </c>
      <c r="G10" s="4">
        <f>E10*20.35</f>
        <v>2.035</v>
      </c>
    </row>
    <row r="11">
      <c r="A11" t="s">
        <v>46</v>
      </c>
      <c r="B11" t="s">
        <v>47</v>
      </c>
      <c r="C11" t="s">
        <v>48</v>
      </c>
      <c r="D11" s="9">
        <v>12</v>
      </c>
      <c r="E11" s="11">
        <f>D11*$B$2</f>
        <v>12</v>
      </c>
      <c r="F11" t="s">
        <v>39</v>
      </c>
      <c r="G11" s="4">
        <f>E11*1</f>
        <v>12</v>
      </c>
    </row>
    <row r="12">
      <c r="A12" t="s" s="12">
        <v>49</v>
      </c>
      <c r="B12" t="s">
        <v>50</v>
      </c>
      <c r="C12" t="s">
        <v>51</v>
      </c>
      <c r="D12" s="9">
        <v>100</v>
      </c>
      <c r="E12" s="11">
        <f>D12*$B$2</f>
        <v>100</v>
      </c>
      <c r="F12" t="s">
        <v>25</v>
      </c>
      <c r="G12" s="4">
        <f>E12*0.27</f>
        <v>27</v>
      </c>
    </row>
    <row r="13">
      <c r="A13" t="s">
        <v>52</v>
      </c>
      <c r="B13" t="s">
        <v>53</v>
      </c>
      <c r="C13" t="s">
        <v>54</v>
      </c>
      <c r="D13" s="9">
        <v>2.5</v>
      </c>
      <c r="E13" s="11">
        <f>D13*$B$2</f>
        <v>2.5</v>
      </c>
      <c r="F13" t="s">
        <v>39</v>
      </c>
      <c r="G13" s="4">
        <f>E13*2.2</f>
        <v>5.5</v>
      </c>
    </row>
    <row r="14">
      <c r="A14" t="s">
        <v>55</v>
      </c>
      <c r="B14" t="s">
        <v>56</v>
      </c>
      <c r="C14" t="s">
        <v>54</v>
      </c>
      <c r="D14" s="9">
        <v>2</v>
      </c>
      <c r="E14" s="11">
        <f>D14*$B$2</f>
        <v>2</v>
      </c>
      <c r="F14" t="s">
        <v>39</v>
      </c>
      <c r="G14" s="4">
        <f>E14*1.8</f>
        <v>3.6</v>
      </c>
    </row>
    <row r="15">
      <c r="A15" t="s">
        <v>57</v>
      </c>
      <c r="B15" t="s">
        <v>58</v>
      </c>
      <c r="C15" t="s">
        <v>59</v>
      </c>
      <c r="D15" s="9">
        <v>0.125</v>
      </c>
      <c r="E15" s="11">
        <f>D15*$B$2</f>
        <v>0.125</v>
      </c>
      <c r="F15" t="s">
        <v>39</v>
      </c>
      <c r="G15" s="4">
        <f>E15*0.35</f>
        <v>0.04375</v>
      </c>
    </row>
    <row r="16">
      <c r="A16" t="s">
        <v>60</v>
      </c>
      <c r="B16" t="s">
        <v>61</v>
      </c>
      <c r="C16" t="s">
        <v>62</v>
      </c>
      <c r="D16" s="9">
        <v>0.2</v>
      </c>
      <c r="E16" s="11">
        <f>D16*$B$2</f>
        <v>0.2</v>
      </c>
      <c r="F16" t="s">
        <v>39</v>
      </c>
      <c r="G16" s="4">
        <f>E16*9.26</f>
        <v>1.852</v>
      </c>
    </row>
    <row r="17">
      <c r="A17" t="s">
        <v>63</v>
      </c>
      <c r="B17" t="s">
        <v>64</v>
      </c>
      <c r="C17" t="s">
        <v>62</v>
      </c>
      <c r="D17" s="9">
        <v>4</v>
      </c>
      <c r="E17" s="11">
        <f>D17*$B$2</f>
        <v>4</v>
      </c>
      <c r="F17" t="s">
        <v>39</v>
      </c>
      <c r="G17" s="4">
        <f>E17*3.89</f>
        <v>15.56</v>
      </c>
    </row>
    <row r="18">
      <c r="A18" t="s">
        <v>65</v>
      </c>
      <c r="B18" t="s">
        <v>66</v>
      </c>
      <c r="C18" t="s">
        <v>67</v>
      </c>
      <c r="D18" s="9">
        <v>15</v>
      </c>
      <c r="E18" s="11">
        <f>D18*$B$2</f>
        <v>15</v>
      </c>
      <c r="F18" t="s">
        <v>39</v>
      </c>
      <c r="G18" s="4">
        <f>E18*15.5</f>
        <v>232.5</v>
      </c>
    </row>
    <row r="19">
      <c r="A19"/>
      <c r="B19"/>
      <c r="C19"/>
      <c r="D19"/>
      <c r="E19"/>
      <c r="F19" t="s" s="3">
        <v>68</v>
      </c>
      <c r="G19" s="13">
        <f>SUM(G7:G18)</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69</v>
      </c>
      <c r="B1" t="s" s="2">
        <v>70</v>
      </c>
      <c r="C1" t="s" s="2">
        <v>71</v>
      </c>
      <c r="D1" t="s" s="2">
        <v>72</v>
      </c>
      <c r="E1" t="s" s="2">
        <v>30</v>
      </c>
      <c r="F1" t="s" s="2">
        <v>5</v>
      </c>
    </row>
    <row r="2">
      <c r="A2">
        <v>0</v>
      </c>
      <c r="B2" t="s">
        <v>2</v>
      </c>
      <c r="C2" t="s">
        <v>73</v>
      </c>
      <c r="D2" s="11">
        <v>100</v>
      </c>
      <c r="E2" t="s">
        <v>25</v>
      </c>
      <c r="F2" t="s">
        <v>74</v>
      </c>
    </row>
    <row r="3">
      <c r="A3">
        <v>1</v>
      </c>
      <c r="B3" t="s">
        <v>75</v>
      </c>
      <c r="C3" t="s">
        <v>76</v>
      </c>
      <c r="D3" s="11">
        <v>15</v>
      </c>
      <c r="E3" t="s">
        <v>39</v>
      </c>
      <c r="F3" t="s">
        <v>67</v>
      </c>
    </row>
    <row r="4">
      <c r="A4">
        <v>1</v>
      </c>
      <c r="B4" t="s">
        <v>77</v>
      </c>
      <c r="C4" t="s">
        <v>76</v>
      </c>
      <c r="D4" s="11">
        <v>12</v>
      </c>
      <c r="E4" t="s">
        <v>39</v>
      </c>
      <c r="F4" t="s">
        <v>48</v>
      </c>
    </row>
    <row r="5">
      <c r="A5">
        <v>1</v>
      </c>
      <c r="B5" t="s">
        <v>78</v>
      </c>
      <c r="C5" t="s">
        <v>76</v>
      </c>
      <c r="D5" s="11">
        <v>2.5</v>
      </c>
      <c r="E5" t="s">
        <v>39</v>
      </c>
      <c r="F5" t="s">
        <v>54</v>
      </c>
    </row>
    <row r="6">
      <c r="A6">
        <v>1</v>
      </c>
      <c r="B6" t="s">
        <v>79</v>
      </c>
      <c r="C6" t="s">
        <v>76</v>
      </c>
      <c r="D6" s="11">
        <v>2</v>
      </c>
      <c r="E6" t="s">
        <v>39</v>
      </c>
      <c r="F6" t="s">
        <v>54</v>
      </c>
    </row>
    <row r="7">
      <c r="A7">
        <v>1</v>
      </c>
      <c r="B7" t="s">
        <v>80</v>
      </c>
      <c r="C7" t="s">
        <v>76</v>
      </c>
      <c r="D7" s="11">
        <v>4</v>
      </c>
      <c r="E7" t="s">
        <v>39</v>
      </c>
      <c r="F7" t="s">
        <v>62</v>
      </c>
    </row>
    <row r="8">
      <c r="A8">
        <v>1</v>
      </c>
      <c r="B8" t="s">
        <v>81</v>
      </c>
      <c r="C8" t="s">
        <v>76</v>
      </c>
      <c r="D8" s="11">
        <v>0.2</v>
      </c>
      <c r="E8" t="s">
        <v>39</v>
      </c>
      <c r="F8" t="s">
        <v>62</v>
      </c>
    </row>
    <row r="9">
      <c r="A9">
        <v>1</v>
      </c>
      <c r="B9" t="s">
        <v>82</v>
      </c>
      <c r="C9" t="s">
        <v>76</v>
      </c>
      <c r="D9" s="11">
        <v>0.1</v>
      </c>
      <c r="E9" t="s">
        <v>39</v>
      </c>
      <c r="F9" t="s">
        <v>38</v>
      </c>
    </row>
    <row r="10">
      <c r="A10">
        <v>1</v>
      </c>
      <c r="B10" t="s">
        <v>83</v>
      </c>
      <c r="C10" t="s">
        <v>73</v>
      </c>
      <c r="D10" s="11">
        <v>100</v>
      </c>
      <c r="E10" t="s">
        <v>25</v>
      </c>
      <c r="F10" t="s">
        <v>84</v>
      </c>
    </row>
    <row r="11">
      <c r="A11">
        <v>2</v>
      </c>
      <c r="B11" t="s">
        <v>85</v>
      </c>
      <c r="C11" t="s">
        <v>73</v>
      </c>
      <c r="D11" s="11">
        <v>5.5</v>
      </c>
      <c r="E11" t="s">
        <v>35</v>
      </c>
      <c r="F11" t="s">
        <v>84</v>
      </c>
    </row>
    <row r="12">
      <c r="A12">
        <v>3</v>
      </c>
      <c r="B12" t="s">
        <v>86</v>
      </c>
      <c r="C12" t="s">
        <v>76</v>
      </c>
      <c r="D12" s="11">
        <v>100</v>
      </c>
      <c r="E12" t="s">
        <v>25</v>
      </c>
      <c r="F12" t="s">
        <v>51</v>
      </c>
    </row>
    <row r="13">
      <c r="A13">
        <v>1</v>
      </c>
      <c r="B13" t="s">
        <v>87</v>
      </c>
      <c r="C13" t="s">
        <v>73</v>
      </c>
      <c r="D13" s="11">
        <v>0.5</v>
      </c>
      <c r="E13" t="s">
        <v>35</v>
      </c>
      <c r="F13" t="s">
        <v>88</v>
      </c>
    </row>
    <row r="14">
      <c r="A14">
        <v>2</v>
      </c>
      <c r="B14" t="s">
        <v>89</v>
      </c>
      <c r="C14" t="s">
        <v>76</v>
      </c>
      <c r="D14" s="11">
        <v>0.1</v>
      </c>
      <c r="E14" t="s">
        <v>45</v>
      </c>
      <c r="F14" t="s">
        <v>44</v>
      </c>
    </row>
    <row r="15">
      <c r="A15">
        <v>1</v>
      </c>
      <c r="B15" t="s">
        <v>90</v>
      </c>
      <c r="C15" t="s">
        <v>76</v>
      </c>
      <c r="D15" s="11">
        <v>20</v>
      </c>
      <c r="E15" t="s">
        <v>35</v>
      </c>
      <c r="F15" t="s">
        <v>34</v>
      </c>
    </row>
    <row r="16">
      <c r="A16">
        <v>1</v>
      </c>
      <c r="B16" t="s">
        <v>91</v>
      </c>
      <c r="C16" t="s">
        <v>76</v>
      </c>
      <c r="D16" s="11">
        <v>0.125</v>
      </c>
      <c r="E16" t="s">
        <v>39</v>
      </c>
      <c r="F16" t="s">
        <v>59</v>
      </c>
    </row>
    <row r="17">
      <c r="A17">
        <v>1</v>
      </c>
      <c r="B17" t="s">
        <v>92</v>
      </c>
      <c r="C17" t="s">
        <v>76</v>
      </c>
      <c r="D17" s="11">
        <v>0.015</v>
      </c>
      <c r="E17" t="s">
        <v>39</v>
      </c>
      <c r="F17"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93</v>
      </c>
      <c r="B1" t="s" s="2">
        <v>94</v>
      </c>
      <c r="C1" t="s" s="2">
        <v>95</v>
      </c>
      <c r="D1" t="s" s="2">
        <v>96</v>
      </c>
      <c r="E1" t="s" s="2">
        <v>97</v>
      </c>
      <c r="F1" t="s" s="2">
        <v>98</v>
      </c>
    </row>
    <row r="2">
      <c r="A2" t="s">
        <v>2</v>
      </c>
      <c r="B2">
        <v>1</v>
      </c>
      <c r="C2"/>
      <c r="D2" t="inlineStr" s="14">
        <is>
          <t>Mise en place du poste de travail — Vérifier les D.L.C., peser les denrées, sélectionner le matériel nécessaire. Laver et désinfecter le matériel et le poste de travail en suivant les protocoles. Poste, matériel et bacs dédiés au casher.</t>
        </is>
      </c>
      <c r="E2" t="s" s="14"/>
      <c r="F2"/>
    </row>
    <row r="3">
      <c r="A3" t="s">
        <v>2</v>
      </c>
      <c r="B3">
        <v>2</v>
      </c>
      <c r="C3"/>
      <c r="D3" t="inlineStr" s="14">
        <is>
          <t>Préparations préliminaires (la veille) — Faire tremper les haricots blancs dans l'eau froide 12 heures. Laver les œufs sans les casser. Éplucher, laver et désinfecter les pommes de terre ; couper les plus grosses. Tailler la viande en gros morceaux de 150 g. Rincer l'orge perlé. Réserver au froid.</t>
        </is>
      </c>
      <c r="E3" t="s" s="14"/>
      <c r="F3"/>
    </row>
    <row r="4">
      <c r="A4" t="s">
        <v>2</v>
      </c>
      <c r="B4">
        <v>3</v>
      </c>
      <c r="C4"/>
      <c r="D4" t="inlineStr" s="14">
        <is>
          <t>Monter et cuire le hamin (la veille au soir) — Préchauffer le four sur la position chaleur mixte à + 90 °C. Dans la sauteuse, à l'huile, faire revenir et colorer la viande avec les oignons émincés et l'ail. Égoutter les haricots. Répartir dans 5 bacs GN 1/1 H 100 : la viande et les oignons, les haricots et l'orge perlé, puis les pommes de terre entières. Assaisonner de paprika, sel et poivre. Poser les œufs entiers sur le dessus, en les enfonçant légèrement. Mouiller à hauteur avec l'eau bouillante. Couvrir hermétiquement chaque bac. Enfourner et cuire toute la nuit, 12 à 15 heures, à + 90 °C.</t>
        </is>
      </c>
      <c r="E4" t="s" s="14"/>
      <c r="F4"/>
    </row>
    <row r="5">
      <c r="A5" t="s">
        <v>2</v>
      </c>
      <c r="B5">
        <v>4</v>
      </c>
      <c r="C5"/>
      <c r="D5" t="inlineStr" s="14">
        <is>
          <t>Reprise du matin et maintien — Vérifier le mouillement : le hamin doit rester moelleux ; compléter au besoin avec un peu d'eau bouillante. Contrôler la température à cœur. Régler le four à + 70 °C, bacs toujours couverts hermétiquement, et maintenir jusqu'au service (au moins + 63 °C à cœur).</t>
        </is>
      </c>
      <c r="E5" t="s" s="14"/>
      <c r="F5"/>
    </row>
    <row r="6">
      <c r="A6" t="s">
        <v>2</v>
      </c>
      <c r="B6">
        <v>5</v>
      </c>
      <c r="C6"/>
      <c r="D6" t="inlineStr" s="14">
        <is>
          <t>Dresser et servir — Décercler les bacs un par un, au fur et à mesure du service. Écaler les œufs haminados. Servir à l'assiette la viande, les pommes de terre, les haricots et l'orge, avec un œuf par personne.</t>
        </is>
      </c>
      <c r="E6" t="s" s="14"/>
      <c r="F6"/>
    </row>
    <row r="7">
      <c r="A7" t="s">
        <v>2</v>
      </c>
      <c r="B7">
        <v>6</v>
      </c>
      <c r="C7"/>
      <c r="D7" t="inlineStr" s="14">
        <is>
          <t>Commentaire — Le hamin (ou chamin, de l'hébreu cham, « chaud ») est le plat traditionnel du Shabbat et l'ancêtre historique du baeckeofa alsacien : la loi religieuse interdisant d'allumer un feu ou de cuisiner du vendredi soir au samedi soir, la marmite était portée le vendredi avant le coucher du soleil au four du boulanger et y mijotait 15 à 24 heures pour être récupérée le samedi midi, chaude et confite. Version ashkénaze : parfois accompagnée de kishké (boudin farci de farine et de graisse), non inclus ici. Différences avec le baeckeofa : viande casher sans porc ; eau et épices au lieu du vin blanc ; légumineuses et céréales en plus des pommes de terre ; cuisson de nuit (15 à 24 h à l'origine) au lieu de 3 à 4 h.</t>
        </is>
      </c>
      <c r="E7" t="s" s="14"/>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4"/>
  <cols>
    <col min="1" max="1" width="22" customWidth="1"/>
    <col min="2" max="2" width="52" customWidth="1"/>
    <col min="3" max="3" width="14" customWidth="1"/>
    <col min="4" max="4" width="10" customWidth="1"/>
  </cols>
  <sheetData>
    <row r="1" customHeight="1" ht="24">
      <c r="A1" t="s" s="7">
        <v>99</v>
      </c>
      <c r="B1"/>
      <c r="C1"/>
      <c r="D1"/>
    </row>
    <row r="2">
      <c r="A2" t="str" s="15">
        <f>"GRO_CDC_153D · GRO.COMPLETS · référence : "&amp;Besoins!B3&amp;" "&amp;Besoins!C3&amp;" · multiplicateur réglable sur la feuille ""Besoins"""</f>
        <v>GRO_CDC_153D · GRO.COMPLETS · référence : 100 pc · multiplicateur réglable sur la feuille </v>
      </c>
      <c r="B2"/>
      <c r="C2"/>
      <c r="D2"/>
    </row>
    <row r="3">
      <c r="A3"/>
      <c r="B3"/>
      <c r="C3"/>
      <c r="D3"/>
    </row>
    <row r="4">
      <c r="A4" t="s" s="16">
        <v>100</v>
      </c>
      <c r="B4"/>
      <c r="C4"/>
      <c r="D4"/>
    </row>
    <row r="5">
      <c r="A5" t="s" s="17">
        <v>101</v>
      </c>
      <c r="B5" t="str" s="14">
        <f>Procedure!D2</f>
        <v>Mise en place du poste de travail — Vérifier les D.L.C., peser les denrées, sélectionner le matériel nécessaire. Laver et désinfecter le matériel et le poste de travail en suivant les protocoles. Poste, matériel et bacs dédiés au casher.</v>
      </c>
      <c r="C5"/>
      <c r="D5"/>
    </row>
    <row r="6">
      <c r="A6" t="s" s="17">
        <v>102</v>
      </c>
      <c r="B6" t="str" s="14">
        <f>Procedure!D3</f>
        <v>Préparations préliminaires (la veille) — Faire tremper les haricots blancs dans l'eau froide 12 heures. Laver les œufs sans les casser. Éplucher, laver et désinfecter les pommes de terre ; couper les plus grosses. Tailler la viande en gros morceaux de 150 g. Rincer l'orge perlé. Réserver au froid.</v>
      </c>
      <c r="C6"/>
      <c r="D6"/>
    </row>
    <row r="7">
      <c r="A7"/>
      <c r="B7" t="str">
        <f>Besoins!B18</f>
        <v>Paleron de bœuf casher</v>
      </c>
      <c r="C7" s="11">
        <f>Besoins!E18</f>
        <v>15</v>
      </c>
      <c r="D7" t="str">
        <f>Besoins!F18</f>
        <v>kg</v>
      </c>
    </row>
    <row r="8">
      <c r="A8"/>
      <c r="B8" t="str">
        <f>Besoins!B13</f>
        <v>Haricots blancs secs</v>
      </c>
      <c r="C8" s="11">
        <f>Besoins!E13</f>
        <v>2.5</v>
      </c>
      <c r="D8" t="str">
        <f>Besoins!F13</f>
        <v>kg</v>
      </c>
    </row>
    <row r="9">
      <c r="A9"/>
      <c r="B9" t="str">
        <f>Besoins!B14</f>
        <v>Orge perlé</v>
      </c>
      <c r="C9" s="11">
        <f>Besoins!E14</f>
        <v>2</v>
      </c>
      <c r="D9" t="str">
        <f>Besoins!F14</f>
        <v>kg</v>
      </c>
    </row>
    <row r="10">
      <c r="A10"/>
      <c r="B10" t="str">
        <f>Besoins!B11</f>
        <v>POMME DE TERRE CHAIR FERME chérie France cat.I carton 12,5kg</v>
      </c>
      <c r="C10" s="11">
        <f>Besoins!E11</f>
        <v>12</v>
      </c>
      <c r="D10" t="str">
        <f>Besoins!F11</f>
        <v>kg</v>
      </c>
    </row>
    <row r="11">
      <c r="A11"/>
      <c r="B11" t="s">
        <v>103</v>
      </c>
      <c r="C11" s="11">
        <f>'Besoins'!$B$2*100</f>
        <v>100</v>
      </c>
      <c r="D11" t="s">
        <v>25</v>
      </c>
    </row>
    <row r="12">
      <c r="A12" t="s" s="17">
        <v>104</v>
      </c>
      <c r="B12" t="str" s="14">
        <f>Procedure!D4</f>
        <v>Monter et cuire le hamin (la veille au soir) — Préchauffer le four sur la position chaleur mixte à + 90 °C. Dans la sauteuse, à l'huile, faire revenir et colorer la viande avec les oignons émincés et l'ail. Égoutter les haricots. Répartir dans 5 bacs GN 1/1 H 100 : la viande et les oignons, les haricots et l'orge perlé, puis les pommes de terre entières. Assaisonner de paprika, sel et poivre. Poser les œufs entiers sur le dessus, en les enfonçant légèrement. Mouiller à hauteur avec l'eau bouillante. Couvrir hermétiquement chaque bac. Enfourner et cuire toute la nuit, 12 à 15 heures, à + 90 °C.</v>
      </c>
      <c r="C12"/>
      <c r="D12"/>
    </row>
    <row r="13">
      <c r="A13"/>
      <c r="B13" t="s">
        <v>105</v>
      </c>
      <c r="C13" s="11">
        <f>'Besoins'!$B$2*0.5</f>
        <v>0.5</v>
      </c>
      <c r="D13" t="s">
        <v>35</v>
      </c>
    </row>
    <row r="14">
      <c r="A14"/>
      <c r="B14" t="str">
        <f>Besoins!B17</f>
        <v>Oignons émincés surgelés</v>
      </c>
      <c r="C14" s="11">
        <f>Besoins!E17</f>
        <v>4</v>
      </c>
      <c r="D14" t="str">
        <f>Besoins!F17</f>
        <v>kg</v>
      </c>
    </row>
    <row r="15">
      <c r="A15"/>
      <c r="B15" t="str">
        <f>Besoins!B16</f>
        <v>Ail haché IQF</v>
      </c>
      <c r="C15" s="11">
        <f>Besoins!E16</f>
        <v>0.2</v>
      </c>
      <c r="D15" t="str">
        <f>Besoins!F16</f>
        <v>kg</v>
      </c>
    </row>
    <row r="16">
      <c r="A16"/>
      <c r="B16" t="str">
        <f>Besoins!B8</f>
        <v>Paprika doux</v>
      </c>
      <c r="C16" s="11">
        <f>Besoins!E8</f>
        <v>0.1</v>
      </c>
      <c r="D16" t="str">
        <f>Besoins!F8</f>
        <v>kg</v>
      </c>
    </row>
    <row r="17">
      <c r="A17"/>
      <c r="B17" t="str">
        <f>Besoins!B15</f>
        <v>Sel fin de cuisine</v>
      </c>
      <c r="C17" s="11">
        <f>Besoins!E15</f>
        <v>0.125</v>
      </c>
      <c r="D17" t="str">
        <f>Besoins!F15</f>
        <v>kg</v>
      </c>
    </row>
    <row r="18">
      <c r="A18"/>
      <c r="B18" t="str">
        <f>Besoins!B9</f>
        <v>Poivre noir moulu</v>
      </c>
      <c r="C18" s="11">
        <f>Besoins!E9</f>
        <v>0.015</v>
      </c>
      <c r="D18" t="str">
        <f>Besoins!F9</f>
        <v>kg</v>
      </c>
    </row>
    <row r="19">
      <c r="A19"/>
      <c r="B19" t="str">
        <f>Besoins!B7</f>
        <v>Eau (robinet - moy. France 2026)</v>
      </c>
      <c r="C19" s="11">
        <f>Besoins!E7</f>
        <v>20</v>
      </c>
      <c r="D19" t="str">
        <f>Besoins!F7</f>
        <v>lt</v>
      </c>
    </row>
    <row r="20">
      <c r="A20" t="s" s="17">
        <v>106</v>
      </c>
      <c r="B20" t="str" s="14">
        <f>Procedure!D5</f>
        <v>Reprise du matin et maintien — Vérifier le mouillement : le hamin doit rester moelleux ; compléter au besoin avec un peu d'eau bouillante. Contrôler la température à cœur. Régler le four à + 70 °C, bacs toujours couverts hermétiquement, et maintenir jusqu'au service (au moins + 63 °C à cœur).</v>
      </c>
      <c r="C20"/>
      <c r="D20"/>
    </row>
    <row r="21">
      <c r="A21" t="s" s="17">
        <v>107</v>
      </c>
      <c r="B21" t="str" s="14">
        <f>Procedure!D6</f>
        <v>Dresser et servir — Décercler les bacs un par un, au fur et à mesure du service. Écaler les œufs haminados. Servir à l'assiette la viande, les pommes de terre, les haricots et l'orge, avec un œuf par personne.</v>
      </c>
      <c r="C21"/>
      <c r="D21"/>
    </row>
    <row r="22">
      <c r="A22" t="s" s="17">
        <v>108</v>
      </c>
      <c r="B22" t="str" s="14">
        <f>Procedure!D7</f>
        <v>Commentaire — Le hamin (ou chamin, de l'hébreu cham, « chaud ») est le plat traditionnel du Shabbat et l'ancêtre historique du baeckeofa alsacien : la loi religieuse interdisant d'allumer un feu ou de cuisiner du vendredi soir au samedi soir, la marmite était portée le vendredi avant le coucher du soleil au four du boulanger et y mijotait 15 à 24 heures pour être récupérée le samedi midi, chaude et confite. Version ashkénaze : parfois accompagnée de kishké (boudin farci de farine et de graisse), non inclus ici. Différences avec le baeckeofa : viande casher sans porc ; eau et épices au lieu du vin blanc ; légumineuses et céréales en plus des pommes de terre ; cuisson de nuit (15 à 24 h à l'origine) au lieu de 3 à 4 h.</v>
      </c>
      <c r="C22"/>
      <c r="D22"/>
    </row>
    <row r="23">
      <c r="A23"/>
      <c r="B23"/>
      <c r="C23"/>
      <c r="D23"/>
    </row>
    <row r="24">
      <c r="A24" t="s" s="18">
        <v>22</v>
      </c>
      <c r="B24"/>
      <c r="C24"/>
      <c r="D24"/>
    </row>
  </sheetData>
  <sheetProtection sheet="1" formatRows="0" formatColumns="0"/>
  <mergeCells count="10">
    <mergeCell ref="A1:D1"/>
    <mergeCell ref="A2:D2"/>
    <mergeCell ref="A4:D4"/>
    <mergeCell ref="B5:D5"/>
    <mergeCell ref="B6:D6"/>
    <mergeCell ref="B12:D12"/>
    <mergeCell ref="B20:D20"/>
    <mergeCell ref="B21:D21"/>
    <mergeCell ref="B22:D22"/>
    <mergeCell ref="A24:D2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2026-10-30T14:33:38Z</dcterms:created>
  <dc:title>HAMIN ASHKÉNAZE (CHOLENT)</dc:title>
  <dc:subject/>
  <dc:creator>CUIS.web</dc:creator>
  <cp:lastModifiedBy/>
  <cp:keywords/>
  <dc:description>Export automatique — moteur récursif d'origine : Bernard Vandendaele</dc:description>
  <cp:category/>
  <dc:language>en-US</dc:language>
  <dcterms:modified xsi:type="dcterms:W3CDTF">2026-10-30T14:33:38Z</dcterms:modified>
  <cp:revision>1</cp:revision>
</cp:coreProperties>
</file>