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AGNEAU/TOMATE — BASE MOUS"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<sst xmlns="http://schemas.openxmlformats.org/spreadsheetml/2006/main" count="63" uniqueCount="63">
  <si>
    <t>FARCE AGNEAU/TOMATE — BASE MOUSSAKA (TEXTE-FIDÈLE)</t>
  </si>
  <si>
    <t>Annotations</t>
  </si>
  <si>
    <t>Quantité souhaitée</t>
  </si>
  <si>
    <t>lt</t>
  </si>
  <si>
    <t>référence : 9 lt</t>
  </si>
  <si>
    <t>FARCE AGNEAU/TOMATE — BASE MOUSSAKA (TEXTE-FIDÈLE)  GRO-BOLO-D</t>
  </si>
  <si>
    <t>Ingrédients</t>
  </si>
  <si>
    <t xml:space="preserve">    Epaule d'agneau hachee</t>
  </si>
  <si>
    <t>kg</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</si>
  <si>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</si>
  <si>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</si>
  <si>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</si>
  <si>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</si>
  <si>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SAUCE TOMATE — voir l'onglet "SAUCE TOMATE"</t>
  </si>
  <si>
    <t xml:space="preserve">    Sel fin de cuisine</t>
  </si>
  <si>
    <t xml:space="preserve">    Poivre noir moulu</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</si>
  <si>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</si>
  <si>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</si>
  <si>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</si>
  <si>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</si>
  <si>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</si>
  <si>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</si>
  <si>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</si>
  <si>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</si>
  <si>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</si>
  <si>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</si>
  <si>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</si>
  <si>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</si>
  <si>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</si>
  <si>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</si>
  <si>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</si>
  <si>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</si>
  <si>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</si>
  <si>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Farine de blé T55</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</si>
  <si>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</si>
  <si>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</si>
  <si>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</si>
  <si>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</si>
  <si>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</si>
  <si>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</si>
  <si>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</si>
  <si>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</si>
  <si>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</si>
  <si>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</si>
  <si>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</si>
  <si>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</si>
  <si>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</si>
  <si>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</si>
  <si>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</si>
  <si>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</si>
  <si>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</si>
  <si>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</si>
  <si>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</si>
  <si>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</si>
  <si>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</si>
  <si>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</si>
  <si>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</si>
  <si>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</si>
  <si>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</si>
  <si>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5.</t>
  </si>
  <si>
    <t>ℹ Éplucher et laver tous les légumes — tailler les carottes en tronçons — piquer ou clouter les oignons</t>
  </si>
  <si>
    <t>6.</t>
  </si>
  <si>
    <t>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</si>
</sst>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9</v>
      </c>
      <c r="C2" t="s" s="6">
        <v>3</v>
      </c>
      <c r="D2" t="s" s="7">
        <v>4</v>
      </c>
      <c r="E2" t="s" s="8"/>
    </row>
    <row r="3">
      <c r="A3"/>
      <c r="B3"/>
      <c r="C3"/>
      <c r="D3"/>
      <c r="E3" t="s" s="8"/>
    </row>
    <row r="4">
      <c r="A4" t="s" s="9">
        <v>5</v>
      </c>
      <c r="B4"/>
      <c r="C4"/>
      <c r="D4"/>
      <c r="E4" t="s" s="8"/>
    </row>
    <row r="5">
      <c r="A5" t="s" s="4">
        <v>6</v>
      </c>
      <c r="B5"/>
      <c r="C5"/>
      <c r="D5"/>
      <c r="E5" t="s" s="8"/>
    </row>
    <row r="6">
      <c r="A6"/>
      <c r="B6" t="s">
        <v>7</v>
      </c>
      <c r="C6" s="10">
        <f>B2*1.7777777778</f>
        <v>16</v>
      </c>
      <c r="D6" t="s">
        <v>8</v>
      </c>
      <c r="E6" t="s" s="8"/>
    </row>
    <row r="7">
      <c r="A7"/>
      <c r="B7" t="s">
        <v>9</v>
      </c>
      <c r="C7" s="10">
        <f>B2*0.2777777778</f>
        <v>2.5</v>
      </c>
      <c r="D7" t="s">
        <v>8</v>
      </c>
      <c r="E7" t="s" s="8"/>
    </row>
    <row r="8">
      <c r="A8"/>
      <c r="B8" t="s">
        <v>10</v>
      </c>
      <c r="C8" s="10">
        <f>B2*0.0222222222</f>
        <v>0.2</v>
      </c>
      <c r="D8" t="s">
        <v>8</v>
      </c>
      <c r="E8" t="s" s="8"/>
    </row>
    <row r="9">
      <c r="A9"/>
      <c r="B9" t="s">
        <v>11</v>
      </c>
      <c r="C9" s="10">
        <f>B2*0.1111111111</f>
        <v>1</v>
      </c>
      <c r="D9" t="s">
        <v>3</v>
      </c>
      <c r="E9" t="s" s="8"/>
    </row>
    <row r="10">
      <c r="A10"/>
      <c r="B10" t="s">
        <v>12</v>
      </c>
      <c r="C10" s="10">
        <f>B2*0.3333333333</f>
        <v>3</v>
      </c>
      <c r="D10" t="s">
        <v>3</v>
      </c>
      <c r="E10" t="s" s="8"/>
    </row>
    <row r="11">
      <c r="A11"/>
      <c r="B11" t="s">
        <v>13</v>
      </c>
      <c r="C11" s="10">
        <f>B2*0.6666666667</f>
        <v>6</v>
      </c>
      <c r="D11" t="s">
        <v>3</v>
      </c>
      <c r="E11" t="s" s="8"/>
    </row>
    <row r="12">
      <c r="A12"/>
      <c r="B12" t="s">
        <v>14</v>
      </c>
      <c r="C12" s="10">
        <f>B2*0.0081111111</f>
        <v>0.073</v>
      </c>
      <c r="D12" t="s">
        <v>8</v>
      </c>
      <c r="E12" t="s" s="8"/>
    </row>
    <row r="13">
      <c r="A13"/>
      <c r="B13" t="s">
        <v>15</v>
      </c>
      <c r="C13" s="10">
        <f>B2*0.0007777778</f>
        <v>0.007</v>
      </c>
      <c r="D13" t="s">
        <v>8</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7</v>
      </c>
      <c r="C17" s="10">
        <f>B2*1.7777777778</f>
        <v>16</v>
      </c>
      <c r="D17" t="s">
        <v>8</v>
      </c>
      <c r="E17" t="s" s="8"/>
    </row>
    <row r="18">
      <c r="A18"/>
      <c r="B18" t="s">
        <v>12</v>
      </c>
      <c r="C18" s="10">
        <f>B2*0.3333333333</f>
        <v>3</v>
      </c>
      <c r="D18" t="s">
        <v>3</v>
      </c>
      <c r="E18" t="s" s="8"/>
    </row>
    <row r="19">
      <c r="A19" t="s" s="11">
        <v>18</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9</v>
      </c>
      <c r="C20" s="10">
        <f>B2*0.2777777778</f>
        <v>2.5</v>
      </c>
      <c r="D20" t="s">
        <v>8</v>
      </c>
      <c r="E20" t="s" s="8"/>
    </row>
    <row r="21">
      <c r="A21"/>
      <c r="B21" t="s">
        <v>10</v>
      </c>
      <c r="C21" s="10">
        <f>B2*0.0222222222</f>
        <v>0.2</v>
      </c>
      <c r="D21" t="s">
        <v>8</v>
      </c>
      <c r="E21" t="s" s="8"/>
    </row>
    <row r="22">
      <c r="A22"/>
      <c r="B22" t="s">
        <v>11</v>
      </c>
      <c r="C22" s="10">
        <f>B2*0.1111111111</f>
        <v>1</v>
      </c>
      <c r="D22" t="s">
        <v>3</v>
      </c>
      <c r="E22" t="s" s="8"/>
    </row>
    <row r="23">
      <c r="A23"/>
      <c r="B23" t="s">
        <v>12</v>
      </c>
      <c r="C23" s="10">
        <f>B2*0.3333333333</f>
        <v>3</v>
      </c>
      <c r="D23" t="s">
        <v>3</v>
      </c>
      <c r="E23" t="s" s="8"/>
    </row>
    <row r="24">
      <c r="A24"/>
      <c r="B24" t="s">
        <v>13</v>
      </c>
      <c r="C24" s="10">
        <f>B2*0.6666666667</f>
        <v>6</v>
      </c>
      <c r="D24" t="s">
        <v>3</v>
      </c>
      <c r="E24" t="s" s="8"/>
    </row>
    <row r="25">
      <c r="A25"/>
      <c r="B25" t="s">
        <v>7</v>
      </c>
      <c r="C25" s="10">
        <f>B2*1.7777777778</f>
        <v>16</v>
      </c>
      <c r="D25" t="s">
        <v>8</v>
      </c>
      <c r="E25" t="s" s="8"/>
    </row>
    <row r="26">
      <c r="A26" t="s" s="11">
        <v>19</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14</v>
      </c>
      <c r="C27" s="10">
        <f>B2*0.0081111111</f>
        <v>0.073</v>
      </c>
      <c r="D27" t="s">
        <v>8</v>
      </c>
      <c r="E27" t="s" s="8"/>
    </row>
    <row r="28">
      <c r="A28"/>
      <c r="B28" t="s">
        <v>15</v>
      </c>
      <c r="C28" s="10">
        <f>B2*0.0007777778</f>
        <v>0.007</v>
      </c>
      <c r="D28" t="s">
        <v>8</v>
      </c>
      <c r="E28" t="s" s="8"/>
    </row>
    <row r="29">
      <c r="A29" t="s" s="13">
        <v>20</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3</v>
      </c>
      <c r="C2" t="s">
        <v>3</v>
      </c>
      <c r="D2" t="s" s="7">
        <v>23</v>
      </c>
      <c r="E2" t="s" s="8"/>
    </row>
    <row r="3">
      <c r="A3"/>
      <c r="B3"/>
      <c r="C3"/>
      <c r="D3"/>
      <c r="E3" t="s" s="8"/>
    </row>
    <row r="4">
      <c r="A4" t="s" s="9">
        <v>24</v>
      </c>
      <c r="B4"/>
      <c r="C4"/>
      <c r="D4"/>
      <c r="E4" t="s" s="8"/>
    </row>
    <row r="5">
      <c r="A5" t="s" s="4">
        <v>6</v>
      </c>
      <c r="B5"/>
      <c r="C5"/>
      <c r="D5"/>
      <c r="E5" t="s" s="8"/>
    </row>
    <row r="6">
      <c r="A6"/>
      <c r="B6" t="s">
        <v>25</v>
      </c>
      <c r="C6" s="10">
        <f>B2*0.975</f>
        <v>2.925</v>
      </c>
      <c r="D6" t="s">
        <v>3</v>
      </c>
      <c r="E6" t="s" s="8"/>
    </row>
    <row r="7">
      <c r="A7"/>
      <c r="B7" t="s">
        <v>26</v>
      </c>
      <c r="C7" s="10">
        <f>B2*0.025</f>
        <v>0.075</v>
      </c>
      <c r="D7" t="s">
        <v>8</v>
      </c>
      <c r="E7" t="s" s="8"/>
    </row>
    <row r="8">
      <c r="A8"/>
      <c r="B8"/>
      <c r="C8"/>
      <c r="D8"/>
      <c r="E8" t="s" s="8"/>
    </row>
    <row r="9">
      <c r="A9" t="s" s="11">
        <v>16</v>
      </c>
      <c r="B9" t="s" s="12">
        <v>27</v>
      </c>
      <c r="C9"/>
      <c r="D9"/>
      <c r="E9" t="s" s="8"/>
    </row>
    <row r="10">
      <c r="A10"/>
      <c r="B10" t="s">
        <v>25</v>
      </c>
      <c r="C10" s="10">
        <f>B2*0.975</f>
        <v>2.925</v>
      </c>
      <c r="D10" t="s">
        <v>3</v>
      </c>
      <c r="E10" t="s" s="8"/>
    </row>
    <row r="11">
      <c r="A11"/>
      <c r="B11" t="s">
        <v>26</v>
      </c>
      <c r="C11" s="10">
        <f>B2*0.025</f>
        <v>0.075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22</v>
      </c>
      <c r="B2" s="14">
        <v>6</v>
      </c>
      <c r="C2" t="s">
        <v>3</v>
      </c>
      <c r="D2" t="s" s="7">
        <v>29</v>
      </c>
      <c r="E2" t="s" s="8"/>
    </row>
    <row r="3">
      <c r="A3"/>
      <c r="B3"/>
      <c r="C3"/>
      <c r="D3"/>
      <c r="E3" t="s" s="8"/>
    </row>
    <row r="4">
      <c r="A4" t="s" s="9">
        <v>30</v>
      </c>
      <c r="B4"/>
      <c r="C4"/>
      <c r="D4"/>
      <c r="E4" t="s" s="8"/>
    </row>
    <row r="5">
      <c r="A5" t="s" s="4">
        <v>6</v>
      </c>
      <c r="B5"/>
      <c r="C5"/>
      <c r="D5"/>
      <c r="E5" t="s" s="8"/>
    </row>
    <row r="6">
      <c r="A6"/>
      <c r="B6" t="s">
        <v>31</v>
      </c>
      <c r="C6" s="10">
        <f>B2*0.4588235294</f>
        <v>2.752941</v>
      </c>
      <c r="D6" t="s">
        <v>8</v>
      </c>
      <c r="E6" t="s" s="8"/>
    </row>
    <row r="7">
      <c r="A7"/>
      <c r="B7" t="s">
        <v>32</v>
      </c>
      <c r="C7" s="10">
        <f>B2*0.7058823529</f>
        <v>4.235294</v>
      </c>
      <c r="D7" t="s">
        <v>3</v>
      </c>
      <c r="E7" t="s" s="8"/>
    </row>
    <row r="8">
      <c r="A8"/>
      <c r="B8" t="s">
        <v>9</v>
      </c>
      <c r="C8" s="10">
        <f>B2*0.1764705882</f>
        <v>1.058824</v>
      </c>
      <c r="D8" t="s">
        <v>8</v>
      </c>
      <c r="E8" t="s" s="8"/>
    </row>
    <row r="9">
      <c r="A9"/>
      <c r="B9" t="s">
        <v>33</v>
      </c>
      <c r="C9" s="10">
        <f>B2*0.0235294118</f>
        <v>0.141176</v>
      </c>
      <c r="D9" t="s">
        <v>8</v>
      </c>
      <c r="E9" t="s" s="8"/>
    </row>
    <row r="10">
      <c r="A10"/>
      <c r="B10" t="s">
        <v>34</v>
      </c>
      <c r="C10" s="10">
        <f>B2*0.0588235294</f>
        <v>0.352941</v>
      </c>
      <c r="D10" t="s">
        <v>8</v>
      </c>
      <c r="E10" t="s" s="8"/>
    </row>
    <row r="11">
      <c r="A11"/>
      <c r="B11" t="s">
        <v>35</v>
      </c>
      <c r="C11" s="10">
        <f>B2*0.0017647059</f>
        <v>0.010588</v>
      </c>
      <c r="D11" t="s">
        <v>8</v>
      </c>
      <c r="E11" t="s" s="8"/>
    </row>
    <row r="12">
      <c r="A12"/>
      <c r="B12" t="s">
        <v>10</v>
      </c>
      <c r="C12" s="10">
        <f>B2*0.0235294118</f>
        <v>0.141176</v>
      </c>
      <c r="D12" t="s">
        <v>8</v>
      </c>
      <c r="E12" t="s" s="8"/>
    </row>
    <row r="13">
      <c r="A13"/>
      <c r="B13" t="s">
        <v>36</v>
      </c>
      <c r="C13" s="10">
        <f>B2*0.0117647059</f>
        <v>0.070588</v>
      </c>
      <c r="D13" t="s">
        <v>8</v>
      </c>
      <c r="E13" t="s" s="8"/>
    </row>
    <row r="14">
      <c r="A14"/>
      <c r="B14" t="s">
        <v>14</v>
      </c>
      <c r="C14" s="10">
        <f>B2*0.0035294118</f>
        <v>0.021176</v>
      </c>
      <c r="D14" t="s">
        <v>8</v>
      </c>
      <c r="E14" t="s" s="8"/>
    </row>
    <row r="15">
      <c r="A15"/>
      <c r="B15" t="s">
        <v>15</v>
      </c>
      <c r="C15" s="10">
        <f>B2*0.0011764706</f>
        <v>0.007059</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32</v>
      </c>
      <c r="C19" s="10">
        <f>B2*0.7058823529</f>
        <v>4.235294</v>
      </c>
      <c r="D19" t="s">
        <v>3</v>
      </c>
      <c r="E19" t="s" s="8"/>
    </row>
    <row r="20">
      <c r="A20"/>
      <c r="B20" t="s">
        <v>31</v>
      </c>
      <c r="C20" s="10">
        <f>B2*0.4588235294</f>
        <v>2.752941</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9</v>
      </c>
      <c r="C22" s="10">
        <f>B2*0.1764705882</f>
        <v>1.058824</v>
      </c>
      <c r="D22" t="s">
        <v>8</v>
      </c>
      <c r="E22" t="s" s="8"/>
    </row>
    <row r="23">
      <c r="A23"/>
      <c r="B23" t="s">
        <v>33</v>
      </c>
      <c r="C23" s="10">
        <f>B2*0.0235294118</f>
        <v>0.141176</v>
      </c>
      <c r="D23" t="s">
        <v>8</v>
      </c>
      <c r="E23" t="s" s="8"/>
    </row>
    <row r="24">
      <c r="A24"/>
      <c r="B24" t="s">
        <v>34</v>
      </c>
      <c r="C24" s="10">
        <f>B2*0.0588235294</f>
        <v>0.352941</v>
      </c>
      <c r="D24" t="s">
        <v>8</v>
      </c>
      <c r="E24" t="s" s="8"/>
    </row>
    <row r="25">
      <c r="A25"/>
      <c r="B25" t="s">
        <v>35</v>
      </c>
      <c r="C25" s="10">
        <f>B2*0.0017647059</f>
        <v>0.010588</v>
      </c>
      <c r="D25" t="s">
        <v>8</v>
      </c>
      <c r="E25" t="s" s="8"/>
    </row>
    <row r="26">
      <c r="A26"/>
      <c r="B26" t="s">
        <v>10</v>
      </c>
      <c r="C26" s="10">
        <f>B2*0.0235294118</f>
        <v>0.141176</v>
      </c>
      <c r="D26" t="s">
        <v>8</v>
      </c>
      <c r="E26" t="s" s="8"/>
    </row>
    <row r="27">
      <c r="A27"/>
      <c r="B27" t="s">
        <v>36</v>
      </c>
      <c r="C27" s="10">
        <f>B2*0.0117647059</f>
        <v>0.070588</v>
      </c>
      <c r="D27" t="s">
        <v>8</v>
      </c>
      <c r="E27" t="s" s="8"/>
    </row>
    <row r="28">
      <c r="A28"/>
      <c r="B28" t="s">
        <v>14</v>
      </c>
      <c r="C28" s="10">
        <f>B2*0.0035294118</f>
        <v>0.021176</v>
      </c>
      <c r="D28" t="s">
        <v>8</v>
      </c>
      <c r="E28" t="s" s="8"/>
    </row>
    <row r="29">
      <c r="A29"/>
      <c r="B29" t="s">
        <v>15</v>
      </c>
      <c r="C29" s="10">
        <f>B2*0.0011764706</f>
        <v>0.007059</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22</v>
      </c>
      <c r="B2" s="14">
        <v>2.752941</v>
      </c>
      <c r="C2" t="s">
        <v>8</v>
      </c>
      <c r="D2" t="s" s="7">
        <v>38</v>
      </c>
      <c r="E2" t="s" s="8"/>
    </row>
    <row r="3">
      <c r="A3"/>
      <c r="B3"/>
      <c r="C3"/>
      <c r="D3"/>
      <c r="E3" t="s" s="8"/>
    </row>
    <row r="4">
      <c r="A4" t="s" s="9">
        <v>39</v>
      </c>
      <c r="B4"/>
      <c r="C4"/>
      <c r="D4"/>
      <c r="E4" t="s" s="8"/>
    </row>
    <row r="5">
      <c r="A5" t="s" s="4">
        <v>6</v>
      </c>
      <c r="B5"/>
      <c r="C5"/>
      <c r="D5"/>
      <c r="E5" t="s" s="8"/>
    </row>
    <row r="6">
      <c r="A6"/>
      <c r="B6" t="s">
        <v>40</v>
      </c>
      <c r="C6" s="10">
        <f>B2*0.2222222222</f>
        <v>0.611765</v>
      </c>
      <c r="D6" t="s">
        <v>41</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4.235294</v>
      </c>
      <c r="C2" t="s">
        <v>3</v>
      </c>
      <c r="D2" t="s" s="7">
        <v>23</v>
      </c>
      <c r="E2" t="s" s="8"/>
    </row>
    <row r="3">
      <c r="A3"/>
      <c r="B3"/>
      <c r="C3"/>
      <c r="D3"/>
      <c r="E3" t="s" s="8"/>
    </row>
    <row r="4">
      <c r="A4" t="s" s="9">
        <v>43</v>
      </c>
      <c r="B4"/>
      <c r="C4"/>
      <c r="D4"/>
      <c r="E4" t="s" s="8"/>
    </row>
    <row r="5">
      <c r="A5" t="s" s="4">
        <v>6</v>
      </c>
      <c r="B5"/>
      <c r="C5"/>
      <c r="D5"/>
      <c r="E5" t="s" s="8"/>
    </row>
    <row r="6">
      <c r="A6"/>
      <c r="B6" t="s">
        <v>44</v>
      </c>
      <c r="C6" s="10">
        <f>B2*0.5</f>
        <v>2.117647</v>
      </c>
      <c r="D6" t="s">
        <v>8</v>
      </c>
      <c r="E6" t="s" s="8"/>
    </row>
    <row r="7">
      <c r="A7"/>
      <c r="B7" t="s">
        <v>45</v>
      </c>
      <c r="C7" s="10">
        <f>B2*0.5</f>
        <v>2.117647</v>
      </c>
      <c r="D7" t="s">
        <v>8</v>
      </c>
      <c r="E7" t="s" s="8"/>
    </row>
    <row r="8">
      <c r="A8"/>
      <c r="B8" t="s">
        <v>46</v>
      </c>
      <c r="C8" s="10">
        <f>B2*0.1</f>
        <v>0.423529</v>
      </c>
      <c r="D8" t="s">
        <v>8</v>
      </c>
      <c r="E8" t="s" s="8"/>
    </row>
    <row r="9">
      <c r="A9"/>
      <c r="B9" t="s">
        <v>47</v>
      </c>
      <c r="C9" s="10">
        <f>B2*0.1</f>
        <v>0.423529</v>
      </c>
      <c r="D9" t="s">
        <v>8</v>
      </c>
      <c r="E9" t="s" s="8"/>
    </row>
    <row r="10">
      <c r="A10"/>
      <c r="B10" t="s">
        <v>48</v>
      </c>
      <c r="C10" s="10">
        <f>B2*0.2</f>
        <v>0.847059</v>
      </c>
      <c r="D10" t="s">
        <v>8</v>
      </c>
      <c r="E10" t="s" s="8"/>
    </row>
    <row r="11">
      <c r="A11"/>
      <c r="B11" t="s">
        <v>49</v>
      </c>
      <c r="C11" s="10">
        <f>B2*0.08</f>
        <v>0.338824</v>
      </c>
      <c r="D11" t="s">
        <v>8</v>
      </c>
      <c r="E11" t="s" s="8"/>
    </row>
    <row r="12">
      <c r="A12"/>
      <c r="B12" t="s">
        <v>25</v>
      </c>
      <c r="C12" s="10">
        <f>B2*1.5</f>
        <v>6.352941</v>
      </c>
      <c r="D12" t="s">
        <v>3</v>
      </c>
      <c r="E12" t="s" s="8"/>
    </row>
    <row r="13">
      <c r="A13"/>
      <c r="B13" t="s">
        <v>50</v>
      </c>
      <c r="C13" s="10">
        <f>B2*1</f>
        <v>4.235294</v>
      </c>
      <c r="D13" t="s">
        <v>41</v>
      </c>
      <c r="E13" t="s" s="8"/>
    </row>
    <row r="14">
      <c r="A14"/>
      <c r="B14" t="s">
        <v>51</v>
      </c>
      <c r="C14" s="10">
        <f>B2*0.001</f>
        <v>0.004235</v>
      </c>
      <c r="D14" t="s">
        <v>8</v>
      </c>
      <c r="E14" t="s" s="8"/>
    </row>
    <row r="15">
      <c r="A15"/>
      <c r="B15"/>
      <c r="C15"/>
      <c r="D15"/>
      <c r="E15" t="s" s="8"/>
    </row>
    <row r="16">
      <c r="A16" t="s" s="11">
        <v>16</v>
      </c>
      <c r="B16" t="s" s="12">
        <v>52</v>
      </c>
      <c r="C16"/>
      <c r="D16"/>
      <c r="E16" t="s" s="8"/>
    </row>
    <row r="17">
      <c r="A17"/>
      <c r="B17" t="s" s="3">
        <v>53</v>
      </c>
      <c r="C17"/>
      <c r="D17"/>
      <c r="E17" t="s" s="8"/>
    </row>
    <row r="18">
      <c r="A18" t="s" s="11">
        <v>17</v>
      </c>
      <c r="B18" t="s" s="12">
        <v>54</v>
      </c>
      <c r="C18"/>
      <c r="D18"/>
      <c r="E18" t="s" s="8"/>
    </row>
    <row r="19">
      <c r="A19"/>
      <c r="B19" t="s">
        <v>44</v>
      </c>
      <c r="C19" s="10">
        <f>B2*0.5</f>
        <v>2.117647</v>
      </c>
      <c r="D19" t="s">
        <v>8</v>
      </c>
      <c r="E19" t="s" s="8"/>
    </row>
    <row r="20">
      <c r="A20"/>
      <c r="B20" t="s">
        <v>45</v>
      </c>
      <c r="C20" s="10">
        <f>B2*0.5</f>
        <v>2.117647</v>
      </c>
      <c r="D20" t="s">
        <v>8</v>
      </c>
      <c r="E20" t="s" s="8"/>
    </row>
    <row r="21">
      <c r="A21"/>
      <c r="B21" t="s" s="3">
        <v>55</v>
      </c>
      <c r="C21"/>
      <c r="D21"/>
      <c r="E21" t="s" s="8"/>
    </row>
    <row r="22">
      <c r="A22" t="s" s="11">
        <v>18</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56</v>
      </c>
      <c r="C23"/>
      <c r="D23"/>
      <c r="E23" t="s" s="8"/>
    </row>
    <row r="24">
      <c r="A24" t="s" s="11">
        <v>19</v>
      </c>
      <c r="B24" t="s" s="12">
        <v>57</v>
      </c>
      <c r="C24"/>
      <c r="D24"/>
      <c r="E24" t="s" s="8"/>
    </row>
    <row r="25">
      <c r="A25"/>
      <c r="B25" t="s">
        <v>25</v>
      </c>
      <c r="C25" s="10">
        <f>B2*1.5</f>
        <v>6.352941</v>
      </c>
      <c r="D25" t="s">
        <v>3</v>
      </c>
      <c r="E25" t="s" s="8"/>
    </row>
    <row r="26">
      <c r="A26"/>
      <c r="B26" t="s" s="3">
        <v>58</v>
      </c>
      <c r="C26"/>
      <c r="D26"/>
      <c r="E26" t="s" s="8"/>
    </row>
    <row r="27">
      <c r="A27" t="s" s="11">
        <v>59</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46</v>
      </c>
      <c r="C28" s="10">
        <f>B2*0.1</f>
        <v>0.423529</v>
      </c>
      <c r="D28" t="s">
        <v>8</v>
      </c>
      <c r="E28" t="s" s="8"/>
    </row>
    <row r="29">
      <c r="A29"/>
      <c r="B29" t="s">
        <v>47</v>
      </c>
      <c r="C29" s="10">
        <f>B2*0.1</f>
        <v>0.423529</v>
      </c>
      <c r="D29" t="s">
        <v>8</v>
      </c>
      <c r="E29" t="s" s="8"/>
    </row>
    <row r="30">
      <c r="A30"/>
      <c r="B30" t="s">
        <v>48</v>
      </c>
      <c r="C30" s="10">
        <f>B2*0.2</f>
        <v>0.847059</v>
      </c>
      <c r="D30" t="s">
        <v>8</v>
      </c>
      <c r="E30" t="s" s="8"/>
    </row>
    <row r="31">
      <c r="A31"/>
      <c r="B31" t="s">
        <v>49</v>
      </c>
      <c r="C31" s="10">
        <f>B2*0.08</f>
        <v>0.338824</v>
      </c>
      <c r="D31" t="s">
        <v>8</v>
      </c>
      <c r="E31" t="s" s="8"/>
    </row>
    <row r="32">
      <c r="A32"/>
      <c r="B32" t="s">
        <v>50</v>
      </c>
      <c r="C32" s="10">
        <f>B2*1</f>
        <v>4.235294</v>
      </c>
      <c r="D32" t="s">
        <v>41</v>
      </c>
      <c r="E32" t="s" s="8"/>
    </row>
    <row r="33">
      <c r="A33"/>
      <c r="B33" t="s" s="3">
        <v>60</v>
      </c>
      <c r="C33"/>
      <c r="D33"/>
      <c r="E33" t="s" s="8"/>
    </row>
    <row r="34">
      <c r="A34" t="s" s="11">
        <v>61</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51</v>
      </c>
      <c r="C35" s="10">
        <f>B2*0.001</f>
        <v>0.004235</v>
      </c>
      <c r="D35" t="s">
        <v>8</v>
      </c>
      <c r="E35" t="s" s="8"/>
    </row>
    <row r="36">
      <c r="A36" t="s" s="11">
        <v>62</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20</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