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SAGNES AL FORNO — BOLOGNAISE" sheetId="1" r:id="rId1"/>
    <sheet name="SAUCE BOLOGNAISE — BASE LASAGNE" sheetId="2" r:id="rId2"/>
    <sheet name="SAUCE CRÈME" sheetId="3" r:id="rId3"/>
    <sheet name="FOND BLANC DE VEAU" sheetId="4" r:id="rId4"/>
    <sheet name="Fond brun de veau reconstitue (" sheetId="5" r:id="rId5"/>
    <sheet name="Concentré de tomate — 1 boîte 4" sheetId="6" r:id="rId6"/>
    <sheet name="Concentré de tomate — boîte 4/4" sheetId="7" r:id="rId7"/>
  </sheets>
</workbook>
</file>

<file path=xl/sharedStrings.xml><?xml version="1.0" encoding="utf-8"?>
<sst xmlns="http://schemas.openxmlformats.org/spreadsheetml/2006/main" count="81" uniqueCount="81">
  <si>
    <t>LASAGNES AL FORNO — BOLOGNAISE</t>
  </si>
  <si>
    <t>Annotations</t>
  </si>
  <si>
    <t>Quantité souhaitée</t>
  </si>
  <si>
    <t>pc</t>
  </si>
  <si>
    <t>référence : 100 pc</t>
  </si>
  <si>
    <t>LASAGNES AL FORNO — BOLOGNAISE  GRO_CDC_144A</t>
  </si>
  <si>
    <t>Ingrédients</t>
  </si>
  <si>
    <t xml:space="preserve">    Plaques de lasagnes (23x13)</t>
  </si>
  <si>
    <t>kg</t>
  </si>
  <si>
    <t xml:space="preserve">    SAUCE BOLOGNAISE — BASE LASAGNES (TEXTE-FIDÈLE) — voir l'onglet "SAUCE BOLOGNAISE — BASE LASAGNE"</t>
  </si>
  <si>
    <t>lt</t>
  </si>
  <si>
    <t xml:space="preserve">    SAUCE CRÈME — voir l'onglet "SAUCE CRÈME"</t>
  </si>
  <si>
    <t xml:space="preserve">    Emmental râpé vrac</t>
  </si>
  <si>
    <t xml:space="preserve">    Parmesan râpé (Parmigiano)</t>
  </si>
  <si>
    <t xml:space="preserve">    Piment de Cayenne</t>
  </si>
  <si>
    <t>1.</t>
  </si>
  <si>
    <t>2.</t>
  </si>
  <si>
    <t>3.</t>
  </si>
  <si>
    <t>4.</t>
  </si>
  <si>
    <t>5.</t>
  </si>
  <si>
    <t>6.</t>
  </si>
  <si>
    <t>Cuire les lasagnes au four — Cuisez 35 à 40 minutes en position vapeur, puis finissez 10 minutes en chaleur sèche à +210°C pour gratiner.</t>
  </si>
  <si>
    <t>7.</t>
  </si>
  <si>
    <t>Servir — Détaillez chaque bac en 12 parts, dressez bien chaud.</t>
  </si>
  <si>
    <t>CUIS.web — Portage du CUIS Clipper de 1992 par Palika &amp; Bernard Vandendaele (créateur du moteur récursif d'origine)</t>
  </si>
  <si>
    <t>SAUCE BOLOGNAISE — BASE LASAGNES (TEXTE-FIDÈLE)</t>
  </si>
  <si>
    <t>Quantité totale à produire (cumulée)</t>
  </si>
  <si>
    <t>référence : 11 lt — lot unique couvrant tous les usages</t>
  </si>
  <si>
    <t>SAUCE BOLOGNAISE — BASE LASAGNES (TEXTE-FIDÈLE)  GRO-BOLO-C</t>
  </si>
  <si>
    <t xml:space="preserve">    Viande hachée 20% MG IQF UE</t>
  </si>
  <si>
    <t xml:space="preserve">    OIGNON jaune France cat.I 60-80mm</t>
  </si>
  <si>
    <t xml:space="preserve">    Ails pelés 4G</t>
  </si>
  <si>
    <t xml:space="preserve">    HUILE OLIVE (L) (conv.)</t>
  </si>
  <si>
    <t xml:space="preserve">    VIN BLANC CUISSON (L) (conv.)</t>
  </si>
  <si>
    <t xml:space="preserve">    FOND BLANC DE VEAU — voir l'onglet "FOND BLANC DE VEAU"</t>
  </si>
  <si>
    <t xml:space="preserve">    Fond brun de veau reconstitue (collectivite) — voir l'onglet "Fond brun de veau reconstitue ("</t>
  </si>
  <si>
    <t xml:space="preserve">    Concentré de tomate — 1 boîte 4/4 (pièce) — voir l'onglet "Concentré de tomate — 1 boîte 4"</t>
  </si>
  <si>
    <t xml:space="preserve">    Herbes de Provence</t>
  </si>
  <si>
    <t xml:space="preserve">    Sucre blanc cristal sac 25 kg</t>
  </si>
  <si>
    <t xml:space="preserve">    Sel fin de cuisine</t>
  </si>
  <si>
    <t xml:space="preserve">    Poivre noir moulu</t>
  </si>
  <si>
    <t>SAUCE CRÈME</t>
  </si>
  <si>
    <t>référence : 10 lt — lot unique couvrant tous les usages</t>
  </si>
  <si>
    <t>SAUCE CRÈME  GRO_CDC_200Cr</t>
  </si>
  <si>
    <t xml:space="preserve">    LAIT UHT demi écrémé France outre 10 litres</t>
  </si>
  <si>
    <t xml:space="preserve">    Noix de muscade moulue</t>
  </si>
  <si>
    <t xml:space="preserve">    Farine de blé T55</t>
  </si>
  <si>
    <t xml:space="preserve">    Beurre doux 82% MG plaquette</t>
  </si>
  <si>
    <t xml:space="preserve">    Poivre blanc moulu</t>
  </si>
  <si>
    <t xml:space="preserve">    Crème fraîche liquide 15% MG allégée</t>
  </si>
  <si>
    <t>FOND BLANC DE VEAU</t>
  </si>
  <si>
    <t>référence : 1 lt — lot unique couvrant tous les usages</t>
  </si>
  <si>
    <t>FOND BLANC DE VEAU  GRO_CDR_B264</t>
  </si>
  <si>
    <t xml:space="preserve">    Os et parures maigres de veau</t>
  </si>
  <si>
    <t xml:space="preserve">    Os de veau (pieds, jarret)</t>
  </si>
  <si>
    <t xml:space="preserve">    CAROTTE France extra colis 12kg</t>
  </si>
  <si>
    <t xml:space="preserve">    POIREAU France cat.I</t>
  </si>
  <si>
    <t xml:space="preserve">    CÉLERI-BRANCHE vert France cat.I</t>
  </si>
  <si>
    <t xml:space="preserve">    Eau (robinet - moy. France 2026)</t>
  </si>
  <si>
    <t xml:space="preserve">    Clous de girofle (par 20) (conv.)</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</si>
  <si>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</si>
  <si>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</si>
  <si>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</si>
  <si>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</si>
  <si>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</si>
  <si>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</si>
  <si>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</si>
  <si>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</si>
  <si>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ℹ Éplucher et laver tous les légumes — tailler les carottes en tronçons — piquer ou clouter les oignons</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</si>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</sst>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B2*0.11</f>
        <v>11</v>
      </c>
      <c r="D7" t="s">
        <v>10</v>
      </c>
      <c r="E7" t="s" s="8"/>
    </row>
    <row r="8">
      <c r="A8"/>
      <c r="B8" t="s">
        <v>11</v>
      </c>
      <c r="C8" s="10">
        <f>B2*0.2</f>
        <v>20</v>
      </c>
      <c r="D8" t="s">
        <v>10</v>
      </c>
      <c r="E8" t="s" s="8"/>
    </row>
    <row r="9">
      <c r="A9"/>
      <c r="B9" t="s">
        <v>12</v>
      </c>
      <c r="C9" s="10">
        <f>B2*0.02</f>
        <v>2</v>
      </c>
      <c r="D9" t="s">
        <v>8</v>
      </c>
      <c r="E9" t="s" s="8"/>
    </row>
    <row r="10">
      <c r="A10"/>
      <c r="B10" t="s">
        <v>13</v>
      </c>
      <c r="C10" s="10">
        <f>B2*0.01</f>
        <v>1</v>
      </c>
      <c r="D10" t="s">
        <v>8</v>
      </c>
      <c r="E10" t="s" s="8"/>
    </row>
    <row r="11">
      <c r="A11"/>
      <c r="B11" t="s">
        <v>14</v>
      </c>
      <c r="C11" s="10">
        <f>B2*0.00002</f>
        <v>0.002</v>
      </c>
      <c r="D11" t="s">
        <v>8</v>
      </c>
      <c r="E11" t="s" s="8"/>
    </row>
    <row r="12">
      <c r="A12"/>
      <c r="B12"/>
      <c r="C12"/>
      <c r="D12"/>
      <c r="E12" t="s" s="8"/>
    </row>
    <row r="13">
      <c r="A13" t="s" s="11">
        <v>15</v>
      </c>
      <c r="B13" t="inlineStr" s="12">
        <is>
          <t>Mise en place du poste de travail — Vérifiez les DLC, pesez et mesurez toutes les denrées, sélectionnez le matériel. Désinfectez le matériel et le poste de travail suivant les protocoles.</t>
        </is>
      </c>
      <c r="C13"/>
      <c r="D13"/>
      <c r="E13" t="s" s="8"/>
    </row>
    <row r="14">
      <c r="A14" t="s" s="11">
        <v>16</v>
      </c>
      <c r="B14" t="inlineStr" s="12">
        <is>
          <t>Préparations préliminaires — Hachez les oignons et l'ail s'ils ne sont pas déjà préparés. Râpez l'emmenthal et le parmesan si nécessaire. Réservez chaque élément séparément au froid en attente d'utilisation.</t>
        </is>
      </c>
      <c r="C14"/>
      <c r="D14"/>
      <c r="E14" t="s" s="8"/>
    </row>
    <row r="15">
      <c r="A15"/>
      <c r="B15" t="s">
        <v>12</v>
      </c>
      <c r="C15" s="10">
        <f>B2*0.02</f>
        <v>2</v>
      </c>
      <c r="D15" t="s">
        <v>8</v>
      </c>
      <c r="E15" t="s" s="8"/>
    </row>
    <row r="16">
      <c r="A16"/>
      <c r="B16" t="s">
        <v>13</v>
      </c>
      <c r="C16" s="10">
        <f>B2*0.01</f>
        <v>1</v>
      </c>
      <c r="D16" t="s">
        <v>8</v>
      </c>
      <c r="E16" t="s" s="8"/>
    </row>
    <row r="17">
      <c r="A17" t="s" s="11">
        <v>17</v>
      </c>
      <c r="B17" t="inlineStr" s="12">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C17"/>
      <c r="D17"/>
      <c r="E17" t="s" s="8"/>
    </row>
    <row r="18">
      <c r="A18"/>
      <c r="B18" t="s">
        <v>9</v>
      </c>
      <c r="C18" s="10">
        <f>B2*0.11</f>
        <v>11</v>
      </c>
      <c r="D18" t="s">
        <v>10</v>
      </c>
      <c r="E18" t="s" s="8"/>
    </row>
    <row r="19">
      <c r="A19" t="s" s="11">
        <v>18</v>
      </c>
      <c r="B19" t="inlineStr" s="12">
        <is>
          <t>Confectionner la sauce béchamel — Réalisez un roux avec le beurre et la farine. Mouillez au lait en fouettant pour éviter les grumeaux. Ajoutez la crème fraîche. Assaisonnez de sel, poivre blanc, piment de Cayenne et muscade.</t>
        </is>
      </c>
      <c r="C19"/>
      <c r="D19"/>
      <c r="E19" t="s" s="8"/>
    </row>
    <row r="20">
      <c r="A20"/>
      <c r="B20" t="s">
        <v>11</v>
      </c>
      <c r="C20" s="10">
        <f>B2*0.2</f>
        <v>20</v>
      </c>
      <c r="D20" t="s">
        <v>10</v>
      </c>
      <c r="E20" t="s" s="8"/>
    </row>
    <row r="21">
      <c r="A21"/>
      <c r="B21" t="s">
        <v>14</v>
      </c>
      <c r="C21" s="10">
        <f>B2*0.00002</f>
        <v>0.002</v>
      </c>
      <c r="D21" t="s">
        <v>8</v>
      </c>
      <c r="E21" t="s" s="8"/>
    </row>
    <row r="22">
      <c r="A22" t="s" s="11">
        <v>19</v>
      </c>
      <c r="B22" t="inlineStr" s="12">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C22"/>
      <c r="D22"/>
      <c r="E22" t="s" s="8"/>
    </row>
    <row r="23">
      <c r="A23"/>
      <c r="B23" t="s">
        <v>7</v>
      </c>
      <c r="C23" s="10">
        <f>B2*0.085</f>
        <v>8.5</v>
      </c>
      <c r="D23" t="s">
        <v>8</v>
      </c>
      <c r="E23" t="s" s="8"/>
    </row>
    <row r="24">
      <c r="A24" t="s" s="11">
        <v>20</v>
      </c>
      <c r="B24" t="s" s="12">
        <v>21</v>
      </c>
      <c r="C24"/>
      <c r="D24"/>
      <c r="E24" t="s" s="8"/>
    </row>
    <row r="25">
      <c r="A25" t="s" s="11">
        <v>22</v>
      </c>
      <c r="B25" t="s" s="12">
        <v>23</v>
      </c>
      <c r="C25"/>
      <c r="D25"/>
      <c r="E25" t="s" s="8"/>
    </row>
    <row r="26">
      <c r="A26" t="s" s="13">
        <v>24</v>
      </c>
      <c r="B26"/>
      <c r="C26"/>
      <c r="D26"/>
      <c r="E26" t="s" s="8"/>
    </row>
  </sheetData>
  <sheetProtection sheet="1" formatRows="0" formatColumns="0"/>
  <mergeCells count="10">
    <mergeCell ref="A1:D1"/>
    <mergeCell ref="A4:D4"/>
    <mergeCell ref="B13:D13"/>
    <mergeCell ref="B14:D14"/>
    <mergeCell ref="B17:D17"/>
    <mergeCell ref="B19:D19"/>
    <mergeCell ref="B22:D22"/>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11</v>
      </c>
      <c r="C2" t="s">
        <v>10</v>
      </c>
      <c r="D2" t="s" s="7">
        <v>27</v>
      </c>
      <c r="E2" t="s" s="8"/>
    </row>
    <row r="3">
      <c r="A3"/>
      <c r="B3"/>
      <c r="C3"/>
      <c r="D3"/>
      <c r="E3" t="s" s="8"/>
    </row>
    <row r="4">
      <c r="A4" t="s" s="9">
        <v>28</v>
      </c>
      <c r="B4"/>
      <c r="C4"/>
      <c r="D4"/>
      <c r="E4" t="s" s="8"/>
    </row>
    <row r="5">
      <c r="A5" t="s" s="4">
        <v>6</v>
      </c>
      <c r="B5"/>
      <c r="C5"/>
      <c r="D5"/>
      <c r="E5" t="s" s="8"/>
    </row>
    <row r="6">
      <c r="A6"/>
      <c r="B6" t="s">
        <v>29</v>
      </c>
      <c r="C6" s="10">
        <f>B2*1.2727272727</f>
        <v>14</v>
      </c>
      <c r="D6" t="s">
        <v>8</v>
      </c>
      <c r="E6" t="s" s="8"/>
    </row>
    <row r="7">
      <c r="A7"/>
      <c r="B7" t="s">
        <v>30</v>
      </c>
      <c r="C7" s="10">
        <f>B2*0.2272727273</f>
        <v>2.5</v>
      </c>
      <c r="D7" t="s">
        <v>8</v>
      </c>
      <c r="E7" t="s" s="8"/>
    </row>
    <row r="8">
      <c r="A8"/>
      <c r="B8" t="s">
        <v>31</v>
      </c>
      <c r="C8" s="10">
        <f>B2*0.0181818182</f>
        <v>0.2</v>
      </c>
      <c r="D8" t="s">
        <v>8</v>
      </c>
      <c r="E8" t="s" s="8"/>
    </row>
    <row r="9">
      <c r="A9"/>
      <c r="B9" t="s">
        <v>32</v>
      </c>
      <c r="C9" s="10">
        <f>B2*0.0454545455</f>
        <v>0.5</v>
      </c>
      <c r="D9" t="s">
        <v>10</v>
      </c>
      <c r="E9" t="s" s="8"/>
    </row>
    <row r="10">
      <c r="A10"/>
      <c r="B10" t="s">
        <v>33</v>
      </c>
      <c r="C10" s="10">
        <f>B2*0.1363636364</f>
        <v>1.5</v>
      </c>
      <c r="D10" t="s">
        <v>10</v>
      </c>
      <c r="E10" t="s" s="8"/>
    </row>
    <row r="11">
      <c r="A11"/>
      <c r="B11" t="s">
        <v>34</v>
      </c>
      <c r="C11" s="10">
        <f>B2*0.3636363636</f>
        <v>4</v>
      </c>
      <c r="D11" t="s">
        <v>10</v>
      </c>
      <c r="E11" t="s" s="8"/>
    </row>
    <row r="12">
      <c r="A12"/>
      <c r="B12" t="s">
        <v>35</v>
      </c>
      <c r="C12" s="10">
        <f>B2*0.4545454545</f>
        <v>5</v>
      </c>
      <c r="D12" t="s">
        <v>10</v>
      </c>
      <c r="E12" t="s" s="8"/>
    </row>
    <row r="13">
      <c r="A13"/>
      <c r="B13" t="s">
        <v>36</v>
      </c>
      <c r="C13" s="10">
        <f>B2*0.2727272727</f>
        <v>3</v>
      </c>
      <c r="D13" t="s">
        <v>3</v>
      </c>
      <c r="E13" t="s" s="8"/>
    </row>
    <row r="14">
      <c r="A14"/>
      <c r="B14" t="s">
        <v>37</v>
      </c>
      <c r="C14" s="10">
        <f>B2*0.0013636364</f>
        <v>0.015</v>
      </c>
      <c r="D14" t="s">
        <v>8</v>
      </c>
      <c r="E14" t="s" s="8"/>
    </row>
    <row r="15">
      <c r="A15"/>
      <c r="B15" t="s">
        <v>38</v>
      </c>
      <c r="C15" s="10">
        <f>B2*0.0090909091</f>
        <v>0.1</v>
      </c>
      <c r="D15" t="s">
        <v>8</v>
      </c>
      <c r="E15" t="s" s="8"/>
    </row>
    <row r="16">
      <c r="A16"/>
      <c r="B16" t="s">
        <v>39</v>
      </c>
      <c r="C16" s="10">
        <f>B2*0.0066363636</f>
        <v>0.073</v>
      </c>
      <c r="D16" t="s">
        <v>8</v>
      </c>
      <c r="E16" t="s" s="8"/>
    </row>
    <row r="17">
      <c r="A17"/>
      <c r="B17" t="s">
        <v>40</v>
      </c>
      <c r="C17" s="10">
        <f>B2*0.0006363636</f>
        <v>0.007</v>
      </c>
      <c r="D17" t="s">
        <v>8</v>
      </c>
      <c r="E17" t="s" s="8"/>
    </row>
    <row r="18">
      <c r="A18"/>
      <c r="B18"/>
      <c r="C18"/>
      <c r="D18"/>
      <c r="E18" t="s" s="8"/>
    </row>
    <row r="19">
      <c r="A19" t="s" s="11">
        <v>15</v>
      </c>
      <c r="B19" t="inlineStr" s="12">
        <is>
          <t>Mise en place du poste de travail — Contrôler les D.L.C. et peser les denrées, sélectionner le matériel. Désinfecter le matériel et le poste de travail suivant les protocoles.</t>
        </is>
      </c>
      <c r="C19"/>
      <c r="D19"/>
      <c r="E19" t="s" s="8"/>
    </row>
    <row r="20">
      <c r="A20" t="s" s="11">
        <v>16</v>
      </c>
      <c r="B20" t="inlineStr" s="12">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C20"/>
      <c r="D20"/>
      <c r="E20" t="s" s="8"/>
    </row>
    <row r="21">
      <c r="A21" t="s" s="11">
        <v>17</v>
      </c>
      <c r="B21" t="inlineStr" s="12">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C21"/>
      <c r="D21"/>
      <c r="E21" t="s" s="8"/>
    </row>
    <row r="22">
      <c r="A22" t="s" s="11">
        <v>18</v>
      </c>
      <c r="B22"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C22"/>
      <c r="D22"/>
      <c r="E22" t="s" s="8"/>
    </row>
    <row r="23">
      <c r="A23" t="s" s="11">
        <v>19</v>
      </c>
      <c r="B23" t="inlineStr" s="12">
        <is>
          <t>Finition — Rectifier l'assaisonnement (sel, poivre, sucre pour retirer l'acidité de la tomate). Contrôler la température suivant la procédure de fin de cuisson. Stocker en armoire chaude en attente de consommation.</t>
        </is>
      </c>
      <c r="C23"/>
      <c r="D23"/>
      <c r="E23" t="s" s="8"/>
    </row>
    <row r="24">
      <c r="A24" t="s" s="13">
        <v>24</v>
      </c>
      <c r="B24"/>
      <c r="C24"/>
      <c r="D24"/>
      <c r="E24" t="s" s="8"/>
    </row>
  </sheetData>
  <sheetProtection sheet="1" formatRows="0" formatColumns="0"/>
  <mergeCells count="8">
    <mergeCell ref="A1:D1"/>
    <mergeCell ref="A4:D4"/>
    <mergeCell ref="B19:D19"/>
    <mergeCell ref="B20:D20"/>
    <mergeCell ref="B21:D21"/>
    <mergeCell ref="B22:D22"/>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26</v>
      </c>
      <c r="B2" s="14">
        <v>20</v>
      </c>
      <c r="C2" t="s">
        <v>10</v>
      </c>
      <c r="D2" t="s" s="7">
        <v>42</v>
      </c>
      <c r="E2" t="s" s="8"/>
    </row>
    <row r="3">
      <c r="A3"/>
      <c r="B3"/>
      <c r="C3"/>
      <c r="D3"/>
      <c r="E3" t="s" s="8"/>
    </row>
    <row r="4">
      <c r="A4" t="s" s="9">
        <v>43</v>
      </c>
      <c r="B4"/>
      <c r="C4"/>
      <c r="D4"/>
      <c r="E4" t="s" s="8"/>
    </row>
    <row r="5">
      <c r="A5" t="s" s="4">
        <v>6</v>
      </c>
      <c r="B5"/>
      <c r="C5"/>
      <c r="D5"/>
      <c r="E5" t="s" s="8"/>
    </row>
    <row r="6">
      <c r="A6"/>
      <c r="B6" t="s">
        <v>44</v>
      </c>
      <c r="C6" s="10">
        <f>B2*0.75</f>
        <v>15</v>
      </c>
      <c r="D6" t="s">
        <v>10</v>
      </c>
      <c r="E6" t="s" s="8"/>
    </row>
    <row r="7">
      <c r="A7"/>
      <c r="B7" t="s">
        <v>45</v>
      </c>
      <c r="C7" s="10">
        <f>B2*0.0003</f>
        <v>0.006</v>
      </c>
      <c r="D7" t="s">
        <v>8</v>
      </c>
      <c r="E7" t="s" s="8"/>
    </row>
    <row r="8">
      <c r="A8"/>
      <c r="B8" t="s">
        <v>46</v>
      </c>
      <c r="C8" s="10">
        <f>B2*0.065</f>
        <v>1.3</v>
      </c>
      <c r="D8" t="s">
        <v>8</v>
      </c>
      <c r="E8" t="s" s="8"/>
    </row>
    <row r="9">
      <c r="A9"/>
      <c r="B9" t="s">
        <v>47</v>
      </c>
      <c r="C9" s="10">
        <f>B2*0.065</f>
        <v>1.3</v>
      </c>
      <c r="D9" t="s">
        <v>8</v>
      </c>
      <c r="E9" t="s" s="8"/>
    </row>
    <row r="10">
      <c r="A10"/>
      <c r="B10" t="s">
        <v>39</v>
      </c>
      <c r="C10" s="10">
        <f>B2*0.01</f>
        <v>0.2</v>
      </c>
      <c r="D10" t="s">
        <v>8</v>
      </c>
      <c r="E10" t="s" s="8"/>
    </row>
    <row r="11">
      <c r="A11"/>
      <c r="B11" t="s">
        <v>48</v>
      </c>
      <c r="C11" s="10">
        <f>B2*0.0006</f>
        <v>0.012</v>
      </c>
      <c r="D11" t="s">
        <v>8</v>
      </c>
      <c r="E11" t="s" s="8"/>
    </row>
    <row r="12">
      <c r="A12"/>
      <c r="B12" t="s">
        <v>49</v>
      </c>
      <c r="C12" s="10">
        <f>B2*0.25</f>
        <v>5</v>
      </c>
      <c r="D12" t="s">
        <v>10</v>
      </c>
      <c r="E12" t="s" s="8"/>
    </row>
    <row r="13">
      <c r="A13"/>
      <c r="B13"/>
      <c r="C13"/>
      <c r="D13"/>
      <c r="E13" t="s" s="8"/>
    </row>
    <row r="14">
      <c r="A14" t="s" s="11">
        <v>15</v>
      </c>
      <c r="B14" t="inlineStr" s="12">
        <is>
          <t>Confectionner la béchamel selon la recette de base (GRO_CDC_200A), en réduisant le lait de 2,5 L. Ajouter la crème fraîche en liaison terminale, hors du feu. Émulsionner au mixeur.</t>
        </is>
      </c>
      <c r="C14"/>
      <c r="D14"/>
      <c r="E14" t="s" s="8"/>
    </row>
    <row r="15">
      <c r="A15"/>
      <c r="B15" t="s">
        <v>44</v>
      </c>
      <c r="C15" s="10">
        <f>B2*0.75</f>
        <v>15</v>
      </c>
      <c r="D15" t="s">
        <v>10</v>
      </c>
      <c r="E15" t="s" s="8"/>
    </row>
    <row r="16">
      <c r="A16"/>
      <c r="B16" t="s">
        <v>45</v>
      </c>
      <c r="C16" s="10">
        <f>B2*0.0003</f>
        <v>0.006</v>
      </c>
      <c r="D16" t="s">
        <v>8</v>
      </c>
      <c r="E16" t="s" s="8"/>
    </row>
    <row r="17">
      <c r="A17"/>
      <c r="B17" t="s">
        <v>46</v>
      </c>
      <c r="C17" s="10">
        <f>B2*0.065</f>
        <v>1.3</v>
      </c>
      <c r="D17" t="s">
        <v>8</v>
      </c>
      <c r="E17" t="s" s="8"/>
    </row>
    <row r="18">
      <c r="A18"/>
      <c r="B18" t="s">
        <v>47</v>
      </c>
      <c r="C18" s="10">
        <f>B2*0.065</f>
        <v>1.3</v>
      </c>
      <c r="D18" t="s">
        <v>8</v>
      </c>
      <c r="E18" t="s" s="8"/>
    </row>
    <row r="19">
      <c r="A19"/>
      <c r="B19" t="s">
        <v>39</v>
      </c>
      <c r="C19" s="10">
        <f>B2*0.01</f>
        <v>0.2</v>
      </c>
      <c r="D19" t="s">
        <v>8</v>
      </c>
      <c r="E19" t="s" s="8"/>
    </row>
    <row r="20">
      <c r="A20"/>
      <c r="B20" t="s">
        <v>48</v>
      </c>
      <c r="C20" s="10">
        <f>B2*0.0006</f>
        <v>0.012</v>
      </c>
      <c r="D20" t="s">
        <v>8</v>
      </c>
      <c r="E20" t="s" s="8"/>
    </row>
    <row r="21">
      <c r="A21"/>
      <c r="B21" t="s">
        <v>49</v>
      </c>
      <c r="C21" s="10">
        <f>B2*0.25</f>
        <v>5</v>
      </c>
      <c r="D21" t="s">
        <v>10</v>
      </c>
      <c r="E21" t="s" s="8"/>
    </row>
    <row r="22">
      <c r="A22" t="s" s="13">
        <v>24</v>
      </c>
      <c r="B22"/>
      <c r="C22"/>
      <c r="D22"/>
      <c r="E22" t="s" s="8"/>
    </row>
  </sheetData>
  <sheetProtection sheet="1" formatRows="0" formatColumns="0"/>
  <mergeCells count="4">
    <mergeCell ref="A1:D1"/>
    <mergeCell ref="A4:D4"/>
    <mergeCell ref="B14:D14"/>
    <mergeCell ref="A22:D2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26</v>
      </c>
      <c r="B2" s="14">
        <v>4</v>
      </c>
      <c r="C2" t="s">
        <v>10</v>
      </c>
      <c r="D2" t="s" s="7">
        <v>51</v>
      </c>
      <c r="E2" t="s" s="8"/>
    </row>
    <row r="3">
      <c r="A3"/>
      <c r="B3"/>
      <c r="C3"/>
      <c r="D3"/>
      <c r="E3" t="s" s="8"/>
    </row>
    <row r="4">
      <c r="A4" t="s" s="9">
        <v>52</v>
      </c>
      <c r="B4"/>
      <c r="C4"/>
      <c r="D4"/>
      <c r="E4" t="s" s="8"/>
    </row>
    <row r="5">
      <c r="A5" t="s" s="4">
        <v>6</v>
      </c>
      <c r="B5"/>
      <c r="C5"/>
      <c r="D5"/>
      <c r="E5" t="s" s="8"/>
    </row>
    <row r="6">
      <c r="A6"/>
      <c r="B6" t="s">
        <v>53</v>
      </c>
      <c r="C6" s="10">
        <f>B2*0.5</f>
        <v>2</v>
      </c>
      <c r="D6" t="s">
        <v>8</v>
      </c>
      <c r="E6" t="s" s="8"/>
    </row>
    <row r="7">
      <c r="A7"/>
      <c r="B7" t="s">
        <v>54</v>
      </c>
      <c r="C7" s="10">
        <f>B2*0.5</f>
        <v>2</v>
      </c>
      <c r="D7" t="s">
        <v>8</v>
      </c>
      <c r="E7" t="s" s="8"/>
    </row>
    <row r="8">
      <c r="A8"/>
      <c r="B8" t="s">
        <v>55</v>
      </c>
      <c r="C8" s="10">
        <f>B2*0.1</f>
        <v>0.4</v>
      </c>
      <c r="D8" t="s">
        <v>8</v>
      </c>
      <c r="E8" t="s" s="8"/>
    </row>
    <row r="9">
      <c r="A9"/>
      <c r="B9" t="s">
        <v>30</v>
      </c>
      <c r="C9" s="10">
        <f>B2*0.1</f>
        <v>0.4</v>
      </c>
      <c r="D9" t="s">
        <v>8</v>
      </c>
      <c r="E9" t="s" s="8"/>
    </row>
    <row r="10">
      <c r="A10"/>
      <c r="B10" t="s">
        <v>56</v>
      </c>
      <c r="C10" s="10">
        <f>B2*0.2</f>
        <v>0.8</v>
      </c>
      <c r="D10" t="s">
        <v>8</v>
      </c>
      <c r="E10" t="s" s="8"/>
    </row>
    <row r="11">
      <c r="A11"/>
      <c r="B11" t="s">
        <v>57</v>
      </c>
      <c r="C11" s="10">
        <f>B2*0.08</f>
        <v>0.32</v>
      </c>
      <c r="D11" t="s">
        <v>8</v>
      </c>
      <c r="E11" t="s" s="8"/>
    </row>
    <row r="12">
      <c r="A12"/>
      <c r="B12" t="s">
        <v>58</v>
      </c>
      <c r="C12" s="10">
        <f>B2*1.5</f>
        <v>6</v>
      </c>
      <c r="D12" t="s">
        <v>10</v>
      </c>
      <c r="E12" t="s" s="8"/>
    </row>
    <row r="13">
      <c r="A13"/>
      <c r="B13" t="s">
        <v>59</v>
      </c>
      <c r="C13" s="10">
        <f>B2*1</f>
        <v>4</v>
      </c>
      <c r="D13" t="s">
        <v>3</v>
      </c>
      <c r="E13" t="s" s="8"/>
    </row>
    <row r="14">
      <c r="A14"/>
      <c r="B14" t="s">
        <v>60</v>
      </c>
      <c r="C14" s="10">
        <f>B2*0.001</f>
        <v>0.004</v>
      </c>
      <c r="D14" t="s">
        <v>8</v>
      </c>
      <c r="E14" t="s" s="8"/>
    </row>
    <row r="15">
      <c r="A15"/>
      <c r="B15"/>
      <c r="C15"/>
      <c r="D15"/>
      <c r="E15" t="s" s="8"/>
    </row>
    <row r="16">
      <c r="A16" t="s" s="11">
        <v>15</v>
      </c>
      <c r="B16" t="s" s="12">
        <v>61</v>
      </c>
      <c r="C16"/>
      <c r="D16"/>
      <c r="E16" t="s" s="8"/>
    </row>
    <row r="17">
      <c r="A17"/>
      <c r="B17" t="s" s="3">
        <v>62</v>
      </c>
      <c r="C17"/>
      <c r="D17"/>
      <c r="E17" t="s" s="8"/>
    </row>
    <row r="18">
      <c r="A18" t="s" s="11">
        <v>16</v>
      </c>
      <c r="B18" t="s" s="12">
        <v>63</v>
      </c>
      <c r="C18"/>
      <c r="D18"/>
      <c r="E18" t="s" s="8"/>
    </row>
    <row r="19">
      <c r="A19"/>
      <c r="B19" t="s">
        <v>53</v>
      </c>
      <c r="C19" s="10">
        <f>B2*0.5</f>
        <v>2</v>
      </c>
      <c r="D19" t="s">
        <v>8</v>
      </c>
      <c r="E19" t="s" s="8"/>
    </row>
    <row r="20">
      <c r="A20"/>
      <c r="B20" t="s">
        <v>54</v>
      </c>
      <c r="C20" s="10">
        <f>B2*0.5</f>
        <v>2</v>
      </c>
      <c r="D20" t="s">
        <v>8</v>
      </c>
      <c r="E20" t="s" s="8"/>
    </row>
    <row r="21">
      <c r="A21"/>
      <c r="B21" t="s" s="3">
        <v>64</v>
      </c>
      <c r="C21"/>
      <c r="D21"/>
      <c r="E21" t="s" s="8"/>
    </row>
    <row r="22">
      <c r="A22" t="s" s="11">
        <v>17</v>
      </c>
      <c r="B22" t="inlineStr" s="12">
        <is>
          <t>[MARQUER] Blanchir les os et la viande (ils peuvent être mis à dégorger au préalable) — Mouiller à l'eau froide, porter à ébullition, laisser frémir quelques minutes en écumant ; rafraîchir à l'eau courante, rincer, égoutter ; rincer le récipient.</t>
        </is>
      </c>
      <c r="C22"/>
      <c r="D22"/>
      <c r="E22" t="s" s="8"/>
    </row>
    <row r="23">
      <c r="A23"/>
      <c r="B23" t="s" s="3">
        <v>65</v>
      </c>
      <c r="C23"/>
      <c r="D23"/>
      <c r="E23" t="s" s="8"/>
    </row>
    <row r="24">
      <c r="A24" t="s" s="11">
        <v>18</v>
      </c>
      <c r="B24" t="s" s="12">
        <v>66</v>
      </c>
      <c r="C24"/>
      <c r="D24"/>
      <c r="E24" t="s" s="8"/>
    </row>
    <row r="25">
      <c r="A25"/>
      <c r="B25" t="s">
        <v>58</v>
      </c>
      <c r="C25" s="10">
        <f>B2*1.5</f>
        <v>6</v>
      </c>
      <c r="D25" t="s">
        <v>10</v>
      </c>
      <c r="E25" t="s" s="8"/>
    </row>
    <row r="26">
      <c r="A26"/>
      <c r="B26" t="s" s="3">
        <v>67</v>
      </c>
      <c r="C26"/>
      <c r="D26"/>
      <c r="E26" t="s" s="8"/>
    </row>
    <row r="27">
      <c r="A27" t="s" s="11">
        <v>19</v>
      </c>
      <c r="B27" t="inlineStr" s="12">
        <is>
          <t>[ÉPLUCHER] Préparer et ajouter la garniture aromatique — Éplucher et laver les légumes ; tailler les carottes en tronçons ; confectionner le bouquet garni avec les blancs de poireau et le céleri ; piquer l'oignon d'un clou de girofle.</t>
        </is>
      </c>
      <c r="C27"/>
      <c r="D27"/>
      <c r="E27" t="s" s="8"/>
    </row>
    <row r="28">
      <c r="A28"/>
      <c r="B28" t="s">
        <v>55</v>
      </c>
      <c r="C28" s="10">
        <f>B2*0.1</f>
        <v>0.4</v>
      </c>
      <c r="D28" t="s">
        <v>8</v>
      </c>
      <c r="E28" t="s" s="8"/>
    </row>
    <row r="29">
      <c r="A29"/>
      <c r="B29" t="s">
        <v>30</v>
      </c>
      <c r="C29" s="10">
        <f>B2*0.1</f>
        <v>0.4</v>
      </c>
      <c r="D29" t="s">
        <v>8</v>
      </c>
      <c r="E29" t="s" s="8"/>
    </row>
    <row r="30">
      <c r="A30"/>
      <c r="B30" t="s">
        <v>56</v>
      </c>
      <c r="C30" s="10">
        <f>B2*0.2</f>
        <v>0.8</v>
      </c>
      <c r="D30" t="s">
        <v>8</v>
      </c>
      <c r="E30" t="s" s="8"/>
    </row>
    <row r="31">
      <c r="A31"/>
      <c r="B31" t="s">
        <v>57</v>
      </c>
      <c r="C31" s="10">
        <f>B2*0.08</f>
        <v>0.32</v>
      </c>
      <c r="D31" t="s">
        <v>8</v>
      </c>
      <c r="E31" t="s" s="8"/>
    </row>
    <row r="32">
      <c r="A32"/>
      <c r="B32" t="s">
        <v>59</v>
      </c>
      <c r="C32" s="10">
        <f>B2*1</f>
        <v>4</v>
      </c>
      <c r="D32" t="s">
        <v>3</v>
      </c>
      <c r="E32" t="s" s="8"/>
    </row>
    <row r="33">
      <c r="A33"/>
      <c r="B33" t="s" s="3">
        <v>68</v>
      </c>
      <c r="C33"/>
      <c r="D33"/>
      <c r="E33" t="s" s="8"/>
    </row>
    <row r="34">
      <c r="A34" t="s" s="11">
        <v>20</v>
      </c>
      <c r="B34"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4"/>
      <c r="D34"/>
      <c r="E34" t="s" s="8"/>
    </row>
    <row r="35">
      <c r="A35"/>
      <c r="B35" t="s">
        <v>60</v>
      </c>
      <c r="C35" s="10">
        <f>B2*0.001</f>
        <v>0.004</v>
      </c>
      <c r="D35" t="s">
        <v>8</v>
      </c>
      <c r="E35" t="s" s="8"/>
    </row>
    <row r="36">
      <c r="A36" t="s" s="11">
        <v>22</v>
      </c>
      <c r="B36" t="inlineStr" s="12">
        <is>
          <t>Passer le fond au chinois étamine sans le fouler ni le remuer — il doit être parfaitement limpide, non « laiteux » ; dégraisser à nouveau si nécessaire ; refroidir rapidement et réserver à couvert à + 3 °C maximum.</t>
        </is>
      </c>
      <c r="C36"/>
      <c r="D36"/>
      <c r="E36" t="s" s="8"/>
    </row>
    <row r="37">
      <c r="A37" t="s" s="13">
        <v>24</v>
      </c>
      <c r="B37"/>
      <c r="C37"/>
      <c r="D37"/>
      <c r="E37" t="s" s="8"/>
    </row>
  </sheetData>
  <sheetProtection sheet="1" formatRows="0" formatColumns="0"/>
  <mergeCells count="15">
    <mergeCell ref="A1:D1"/>
    <mergeCell ref="A4:D4"/>
    <mergeCell ref="B16:D16"/>
    <mergeCell ref="B17:D17"/>
    <mergeCell ref="B18:D18"/>
    <mergeCell ref="B21:D21"/>
    <mergeCell ref="B22:D22"/>
    <mergeCell ref="B23:D23"/>
    <mergeCell ref="B24:D24"/>
    <mergeCell ref="B26:D26"/>
    <mergeCell ref="B27:D27"/>
    <mergeCell ref="B33:D33"/>
    <mergeCell ref="B34:D34"/>
    <mergeCell ref="B36:D36"/>
    <mergeCell ref="A37:D37"/>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69</v>
      </c>
      <c r="B1"/>
      <c r="C1"/>
      <c r="D1"/>
      <c r="E1" t="s" s="3">
        <v>1</v>
      </c>
    </row>
    <row r="2">
      <c r="A2" t="s" s="4">
        <v>26</v>
      </c>
      <c r="B2" s="14">
        <v>5</v>
      </c>
      <c r="C2" t="s">
        <v>10</v>
      </c>
      <c r="D2" t="s" s="7">
        <v>51</v>
      </c>
      <c r="E2" t="s" s="8"/>
    </row>
    <row r="3">
      <c r="A3"/>
      <c r="B3"/>
      <c r="C3"/>
      <c r="D3"/>
      <c r="E3" t="s" s="8"/>
    </row>
    <row r="4">
      <c r="A4" t="s" s="9">
        <v>70</v>
      </c>
      <c r="B4"/>
      <c r="C4"/>
      <c r="D4"/>
      <c r="E4" t="s" s="8"/>
    </row>
    <row r="5">
      <c r="A5" t="s" s="4">
        <v>6</v>
      </c>
      <c r="B5"/>
      <c r="C5"/>
      <c r="D5"/>
      <c r="E5" t="s" s="8"/>
    </row>
    <row r="6">
      <c r="A6"/>
      <c r="B6" t="s">
        <v>58</v>
      </c>
      <c r="C6" s="10">
        <f>B2*0.975</f>
        <v>4.875</v>
      </c>
      <c r="D6" t="s">
        <v>10</v>
      </c>
      <c r="E6" t="s" s="8"/>
    </row>
    <row r="7">
      <c r="A7"/>
      <c r="B7" t="s">
        <v>71</v>
      </c>
      <c r="C7" s="10">
        <f>B2*0.025</f>
        <v>0.125</v>
      </c>
      <c r="D7" t="s">
        <v>8</v>
      </c>
      <c r="E7" t="s" s="8"/>
    </row>
    <row r="8">
      <c r="A8"/>
      <c r="B8"/>
      <c r="C8"/>
      <c r="D8"/>
      <c r="E8" t="s" s="8"/>
    </row>
    <row r="9">
      <c r="A9" t="s" s="11">
        <v>15</v>
      </c>
      <c r="B9" t="s" s="12">
        <v>72</v>
      </c>
      <c r="C9"/>
      <c r="D9"/>
      <c r="E9" t="s" s="8"/>
    </row>
    <row r="10">
      <c r="A10"/>
      <c r="B10" t="s">
        <v>58</v>
      </c>
      <c r="C10" s="10">
        <f>B2*0.975</f>
        <v>4.875</v>
      </c>
      <c r="D10" t="s">
        <v>10</v>
      </c>
      <c r="E10" t="s" s="8"/>
    </row>
    <row r="11">
      <c r="A11"/>
      <c r="B11" t="s">
        <v>71</v>
      </c>
      <c r="C11" s="10">
        <f>B2*0.025</f>
        <v>0.125</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73</v>
      </c>
      <c r="B1"/>
      <c r="C1"/>
      <c r="D1"/>
      <c r="E1" t="s" s="3">
        <v>1</v>
      </c>
    </row>
    <row r="2">
      <c r="A2" t="s" s="4">
        <v>26</v>
      </c>
      <c r="B2" s="14">
        <v>3</v>
      </c>
      <c r="C2" t="s">
        <v>3</v>
      </c>
      <c r="D2" t="s" s="7">
        <v>74</v>
      </c>
      <c r="E2" t="s" s="8"/>
    </row>
    <row r="3">
      <c r="A3"/>
      <c r="B3"/>
      <c r="C3"/>
      <c r="D3"/>
      <c r="E3" t="s" s="8"/>
    </row>
    <row r="4">
      <c r="A4" t="s" s="9">
        <v>75</v>
      </c>
      <c r="B4"/>
      <c r="C4"/>
      <c r="D4"/>
      <c r="E4" t="s" s="8"/>
    </row>
    <row r="5">
      <c r="A5" t="s" s="4">
        <v>6</v>
      </c>
      <c r="B5"/>
      <c r="C5"/>
      <c r="D5"/>
      <c r="E5" t="s" s="8"/>
    </row>
    <row r="6">
      <c r="A6"/>
      <c r="B6" t="s">
        <v>76</v>
      </c>
      <c r="C6" s="10">
        <f>B2*0.88</f>
        <v>2.64</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24</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77</v>
      </c>
      <c r="B1"/>
      <c r="C1"/>
      <c r="D1"/>
      <c r="E1" t="s" s="3">
        <v>1</v>
      </c>
    </row>
    <row r="2">
      <c r="A2" t="s" s="4">
        <v>26</v>
      </c>
      <c r="B2" s="14">
        <v>2.64</v>
      </c>
      <c r="C2" t="s">
        <v>8</v>
      </c>
      <c r="D2" t="s" s="7">
        <v>78</v>
      </c>
      <c r="E2" t="s" s="8"/>
    </row>
    <row r="3">
      <c r="A3"/>
      <c r="B3"/>
      <c r="C3"/>
      <c r="D3"/>
      <c r="E3" t="s" s="8"/>
    </row>
    <row r="4">
      <c r="A4" t="s" s="9">
        <v>79</v>
      </c>
      <c r="B4"/>
      <c r="C4"/>
      <c r="D4"/>
      <c r="E4" t="s" s="8"/>
    </row>
    <row r="5">
      <c r="A5" t="s" s="4">
        <v>6</v>
      </c>
      <c r="B5"/>
      <c r="C5"/>
      <c r="D5"/>
      <c r="E5" t="s" s="8"/>
    </row>
    <row r="6">
      <c r="A6"/>
      <c r="B6" t="s">
        <v>80</v>
      </c>
      <c r="C6" s="10">
        <f>B2*1.1363636364</f>
        <v>3</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24</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2026-10-30T12:54:04Z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2026-10-30T12:54:04Z</dcterms:modified>
  <cp:revision>1</cp:revision>
</cp:coreProperties>
</file>