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AUCE BOLOGNAISE — BASE LASAGNE" sheetId="1" r:id="rId1"/>
    <sheet name="Fond brun de veau reconstitue (" sheetId="2" r:id="rId2"/>
    <sheet name="SAUCE TOMATE" sheetId="3" r:id="rId3"/>
    <sheet name="Concentré de tomate — boîte 5/1" sheetId="4" r:id="rId4"/>
    <sheet name="FOND BLANC DE VEAU" sheetId="5" r:id="rId5"/>
  </sheets>
</workbook>
</file>

<file path=xl/sharedStrings.xml><?xml version="1.0" encoding="utf-8"?>
<sst xmlns="http://schemas.openxmlformats.org/spreadsheetml/2006/main" count="64" uniqueCount="64">
  <si>
    <t>SAUCE BOLOGNAISE — BASE LASAGNES</t>
  </si>
  <si>
    <t>Annotations</t>
  </si>
  <si>
    <t>Quantité souhaitée</t>
  </si>
  <si>
    <t>lt</t>
  </si>
  <si>
    <t>référence : 25 lt</t>
  </si>
  <si>
    <t>SAUCE BOLOGNAISE — BASE LASAGNES  GRO-BOLO-A</t>
  </si>
  <si>
    <t>Ingrédients</t>
  </si>
  <si>
    <t xml:space="preserve">    Viande hachée 20% MG IQF UE</t>
  </si>
  <si>
    <t>kg</t>
  </si>
  <si>
    <t xml:space="preserve">    OIGNON jaune France cat.I 60-80mm</t>
  </si>
  <si>
    <t xml:space="preserve">    Fond brun de veau reconstitue (collectivite) — voir l'onglet "Fond brun de veau reconstitue ("</t>
  </si>
  <si>
    <t xml:space="preserve">    HUILE OLIVE (L) (conv.)</t>
  </si>
  <si>
    <t xml:space="preserve">    SAUCE TOMATE — voir l'onglet "SAUCE TOMATE"</t>
  </si>
  <si>
    <t xml:space="preserve">    VIN BLANC CUISSON (L) (conv.)</t>
  </si>
  <si>
    <t xml:space="preserve">    Sel fin de cuisine</t>
  </si>
  <si>
    <t xml:space="preserve">    Poivre noir moulu</t>
  </si>
  <si>
    <t>1.</t>
  </si>
  <si>
    <t>2.</t>
  </si>
  <si>
    <t>3.</t>
  </si>
  <si>
    <t>4.</t>
  </si>
  <si>
    <t>5.</t>
  </si>
  <si>
    <t>CUIS.web — Portage du CUIS Clipper de 1992 par Palika &amp; Bernard Vandendaele (créateur du moteur récursif d'origine)</t>
  </si>
  <si>
    <t>Fond brun de veau reconstitue (collectivite)</t>
  </si>
  <si>
    <t>Quantité totale à produire (cumulée)</t>
  </si>
  <si>
    <t>référence : 1 lt — lot unique couvrant tous les usages</t>
  </si>
  <si>
    <t>Fond brun de veau reconstitue (collectivite)  GRO-FOND-VEAU</t>
  </si>
  <si>
    <t xml:space="preserve">    Eau (robinet - moy. France 2026)</t>
  </si>
  <si>
    <t xml:space="preserve">    Fonds Brun Lié (Knorr Professional)</t>
  </si>
  <si>
    <t>[DISSOUDRE] Délayer la poudre dans l'eau froide en fouettant, puis porter à ébullition en remuant régulièrement.</t>
  </si>
  <si>
    <t>SAUCE TOMATE</t>
  </si>
  <si>
    <t>référence : 8,5 lt — lot unique couvrant tous les usages</t>
  </si>
  <si>
    <t>SAUCE TOMATE  GRO_CDC_204</t>
  </si>
  <si>
    <t xml:space="preserve">    Concentré de tomate — boîte 5/1 (collectivité) — voir l'onglet "Concentré de tomate — boîte 5/1"</t>
  </si>
  <si>
    <t xml:space="preserve">    FOND BLANC DE VEAU — voir l'onglet "FOND BLANC DE VEAU"</t>
  </si>
  <si>
    <t xml:space="preserve">    Oignons émincés surgelés</t>
  </si>
  <si>
    <t xml:space="preserve">    Farine de blé T55</t>
  </si>
  <si>
    <t xml:space="preserve">    Margarine de pâtisserie 80% MG</t>
  </si>
  <si>
    <t xml:space="preserve">    Herbes de Provence</t>
  </si>
  <si>
    <t xml:space="preserve">    Ails pelés 4G</t>
  </si>
  <si>
    <t xml:space="preserve">    Sucre blanc cristal sac 25 kg</t>
  </si>
  <si>
    <t>Concentré de tomate — boîte 5/1 (collectivité)</t>
  </si>
  <si>
    <t>référence : 4,5 kg — lot unique couvrant tous les usages</t>
  </si>
  <si>
    <t>Concentré de tomate — boîte 5/1 (collectivité)  GRO-CONC-TOM-51</t>
  </si>
  <si>
    <t xml:space="preserve">    Concentré de tomate double</t>
  </si>
  <si>
    <t>pc</t>
  </si>
  <si>
    <t>FOND BLANC DE VEAU</t>
  </si>
  <si>
    <t>FOND BLANC DE VEAU  GRO_CDR_B264</t>
  </si>
  <si>
    <t xml:space="preserve">    Os et parures maigres de veau</t>
  </si>
  <si>
    <t xml:space="preserve">    Os de veau (pieds, jarret)</t>
  </si>
  <si>
    <t xml:space="preserve">    CAROTTE France extra colis 12kg</t>
  </si>
  <si>
    <t xml:space="preserve">    POIREAU France cat.I</t>
  </si>
  <si>
    <t xml:space="preserve">    CÉLERI-BRANCHE vert France cat.I</t>
  </si>
  <si>
    <t xml:space="preserve">    Clous de girofle (par 20) (conv.)</t>
  </si>
  <si>
    <t xml:space="preserve">    Poivre noir en grains entiers</t>
  </si>
  <si>
    <t>[CONCASSER] Mise en place du poste de travail — Réunir les denrées, le matériel de préparation et de cuisson. Contrôler la fraîcheur et la qualité des produits.</t>
  </si>
  <si>
    <t>ℹ Découper en morceaux — réunir dans une grande marmite — couvrir d'eau froide — porter à ébullition 3 à 4 minutes — rafraîchir</t>
  </si>
  <si>
    <t>[ÉPLUCHER] Concasser finement les os ou les carcasses et les abattis ; découper la viande en morceaux, habiller et brider la ou les volailles s'il y a lieu.</t>
  </si>
  <si>
    <t>ℹ Bien rincer et égoutter dans une passoire — rincer le rondeau</t>
  </si>
  <si>
    <t>ℹ Replacer les ingrédients de base dans le récipient — mouiller avec de l'eau froide — porter à ébullition</t>
  </si>
  <si>
    <t>[ÉCUMER] Marquer le fond blanc en cuisson — Replacer les ingrédients de base, mouiller à l'eau froide, porter à ébullition, écumer et dégraisser.</t>
  </si>
  <si>
    <t>ℹ Écumer abondamment dès la première ébullition</t>
  </si>
  <si>
    <t>ℹ Éplucher et laver tous les légumes — tailler les carottes en tronçons — piquer ou clouter les oignons</t>
  </si>
  <si>
    <t>6.</t>
  </si>
  <si>
    <t>7.</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</si>
</sst>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0"/>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25</v>
      </c>
      <c r="C2" t="s" s="6">
        <v>3</v>
      </c>
      <c r="D2" t="s" s="7">
        <v>4</v>
      </c>
      <c r="E2" t="s" s="8"/>
    </row>
    <row r="3">
      <c r="A3"/>
      <c r="B3"/>
      <c r="C3"/>
      <c r="D3"/>
      <c r="E3" t="s" s="8"/>
    </row>
    <row r="4">
      <c r="A4" t="s" s="9">
        <v>5</v>
      </c>
      <c r="B4"/>
      <c r="C4"/>
      <c r="D4"/>
      <c r="E4" t="s" s="8"/>
    </row>
    <row r="5">
      <c r="A5" t="s" s="4">
        <v>6</v>
      </c>
      <c r="B5"/>
      <c r="C5"/>
      <c r="D5"/>
      <c r="E5" t="s" s="8"/>
    </row>
    <row r="6">
      <c r="A6"/>
      <c r="B6" t="s">
        <v>7</v>
      </c>
      <c r="C6" s="10">
        <f>B2*0.56</f>
        <v>14</v>
      </c>
      <c r="D6" t="s">
        <v>8</v>
      </c>
      <c r="E6" t="s" s="8"/>
    </row>
    <row r="7">
      <c r="A7"/>
      <c r="B7" t="s">
        <v>9</v>
      </c>
      <c r="C7" s="10">
        <f>B2*0.04</f>
        <v>1</v>
      </c>
      <c r="D7" t="s">
        <v>8</v>
      </c>
      <c r="E7" t="s" s="8"/>
    </row>
    <row r="8">
      <c r="A8"/>
      <c r="B8" t="s">
        <v>10</v>
      </c>
      <c r="C8" s="10">
        <f>B2*0.12</f>
        <v>3</v>
      </c>
      <c r="D8" t="s">
        <v>3</v>
      </c>
      <c r="E8" t="s" s="8"/>
    </row>
    <row r="9">
      <c r="A9"/>
      <c r="B9" t="s">
        <v>11</v>
      </c>
      <c r="C9" s="10">
        <f>B2*0.02</f>
        <v>0.5</v>
      </c>
      <c r="D9" t="s">
        <v>3</v>
      </c>
      <c r="E9" t="s" s="8"/>
    </row>
    <row r="10">
      <c r="A10"/>
      <c r="B10" t="s">
        <v>12</v>
      </c>
      <c r="C10" s="10">
        <f>B2*0.56</f>
        <v>14</v>
      </c>
      <c r="D10" t="s">
        <v>3</v>
      </c>
      <c r="E10" t="s" s="8"/>
    </row>
    <row r="11">
      <c r="A11"/>
      <c r="B11" t="s">
        <v>13</v>
      </c>
      <c r="C11" s="10">
        <f>B2*0.06</f>
        <v>1.5</v>
      </c>
      <c r="D11" t="s">
        <v>3</v>
      </c>
      <c r="E11" t="s" s="8"/>
    </row>
    <row r="12">
      <c r="A12"/>
      <c r="B12" t="s">
        <v>14</v>
      </c>
      <c r="C12" s="10">
        <f>B2*0.00292</f>
        <v>0.073</v>
      </c>
      <c r="D12" t="s">
        <v>8</v>
      </c>
      <c r="E12" t="s" s="8"/>
    </row>
    <row r="13">
      <c r="A13"/>
      <c r="B13" t="s">
        <v>15</v>
      </c>
      <c r="C13" s="10">
        <f>B2*0.00028</f>
        <v>0.007</v>
      </c>
      <c r="D13" t="s">
        <v>8</v>
      </c>
      <c r="E13" t="s" s="8"/>
    </row>
    <row r="14">
      <c r="A14"/>
      <c r="B14"/>
      <c r="C14"/>
      <c r="D14"/>
      <c r="E14" t="s" s="8"/>
    </row>
    <row r="15">
      <c r="A15" t="s" s="11">
        <v>16</v>
      </c>
      <c r="B15" t="inlineStr" s="12">
        <is>
          <t>Mise en place du poste de travail — Contrôler les D.L.C. et peser les denrées, sélectionner le matériel. Désinfecter le matériel et le poste de travail suivant les protocoles.</t>
        </is>
      </c>
      <c r="C15"/>
      <c r="D15"/>
      <c r="E15" t="s" s="8"/>
    </row>
    <row r="16">
      <c r="A16" t="s" s="11">
        <v>17</v>
      </c>
      <c r="B16" t="inlineStr" s="12">
        <is>
          <t>Préparations préliminaires — Déconditionner la viande de bœuf hachée suivant la procédure, réserver au froid dans des bacs perforés prévus pour la cuisson. Élaborer le fond brun de veau lié à partir de fond déshydraté, en suivant les recommandations du fabricant. Préchauffer le four à +200°C sur la position chaleur sèche.</t>
        </is>
      </c>
      <c r="C16"/>
      <c r="D16"/>
      <c r="E16" t="s" s="8"/>
    </row>
    <row r="17">
      <c r="A17" t="s" s="11">
        <v>18</v>
      </c>
      <c r="B17" t="inlineStr" s="12">
        <is>
          <t>Confectionner la sauce Bolognaise — Dans une sauteuse, faire suer à l'huile d'olive les oignons hachés. Déglacer avec le vin blanc, réduire de moitié. Ajouter le fond brun de veau lié, puis la sauce tomate (lien récursif GRO_CDC_204, consommée en entier). Laisser cuire doucement.</t>
        </is>
      </c>
      <c r="C17"/>
      <c r="D17"/>
      <c r="E17" t="s" s="8"/>
    </row>
    <row r="18">
      <c r="A18" t="s" s="11">
        <v>19</v>
      </c>
      <c r="B18" t="inlineStr" s="12">
        <is>
          <t>Saisir et incorporer la viande — Pendant la cuisson de la sauce, passer au four la viande de bœuf hachée pendant 7 minutes environ. Ajouter la viande ainsi saisie à la sauce. Cuire à feu doux en remuant à la spatule, sans faire attacher le fond (ne pas trop cuire, au risque de durcir la viande et de faire ressortir la graisse constitutive).</t>
        </is>
      </c>
      <c r="C18"/>
      <c r="D18"/>
      <c r="E18" t="s" s="8"/>
    </row>
    <row r="19">
      <c r="A19" t="s" s="11">
        <v>20</v>
      </c>
      <c r="B19" t="inlineStr" s="12">
        <is>
          <t>Finition — Rectifier l'assaisonnement (sel, poivre). Contrôler la température suivant la procédure de fin de cuisson. Stocker en armoire chaude en attente de consommation.</t>
        </is>
      </c>
      <c r="C19"/>
      <c r="D19"/>
      <c r="E19" t="s" s="8"/>
    </row>
    <row r="20">
      <c r="A20" t="s" s="13">
        <v>21</v>
      </c>
      <c r="B20"/>
      <c r="C20"/>
      <c r="D20"/>
      <c r="E20" t="s" s="8"/>
    </row>
  </sheetData>
  <sheetProtection sheet="1" formatRows="0" formatColumns="0"/>
  <mergeCells count="8">
    <mergeCell ref="A1:D1"/>
    <mergeCell ref="A4:D4"/>
    <mergeCell ref="B15:D15"/>
    <mergeCell ref="B16:D16"/>
    <mergeCell ref="B17:D17"/>
    <mergeCell ref="B18:D18"/>
    <mergeCell ref="B19:D19"/>
    <mergeCell ref="A20:D20"/>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22</v>
      </c>
      <c r="B1"/>
      <c r="C1"/>
      <c r="D1"/>
      <c r="E1" t="s" s="3">
        <v>1</v>
      </c>
    </row>
    <row r="2">
      <c r="A2" t="s" s="4">
        <v>23</v>
      </c>
      <c r="B2" s="14">
        <v>3</v>
      </c>
      <c r="C2" t="s">
        <v>3</v>
      </c>
      <c r="D2" t="s" s="7">
        <v>24</v>
      </c>
      <c r="E2" t="s" s="8"/>
    </row>
    <row r="3">
      <c r="A3"/>
      <c r="B3"/>
      <c r="C3"/>
      <c r="D3"/>
      <c r="E3" t="s" s="8"/>
    </row>
    <row r="4">
      <c r="A4" t="s" s="9">
        <v>25</v>
      </c>
      <c r="B4"/>
      <c r="C4"/>
      <c r="D4"/>
      <c r="E4" t="s" s="8"/>
    </row>
    <row r="5">
      <c r="A5" t="s" s="4">
        <v>6</v>
      </c>
      <c r="B5"/>
      <c r="C5"/>
      <c r="D5"/>
      <c r="E5" t="s" s="8"/>
    </row>
    <row r="6">
      <c r="A6"/>
      <c r="B6" t="s">
        <v>26</v>
      </c>
      <c r="C6" s="10">
        <f>B2*0.975</f>
        <v>2.925</v>
      </c>
      <c r="D6" t="s">
        <v>3</v>
      </c>
      <c r="E6" t="s" s="8"/>
    </row>
    <row r="7">
      <c r="A7"/>
      <c r="B7" t="s">
        <v>27</v>
      </c>
      <c r="C7" s="10">
        <f>B2*0.025</f>
        <v>0.075</v>
      </c>
      <c r="D7" t="s">
        <v>8</v>
      </c>
      <c r="E7" t="s" s="8"/>
    </row>
    <row r="8">
      <c r="A8"/>
      <c r="B8"/>
      <c r="C8"/>
      <c r="D8"/>
      <c r="E8" t="s" s="8"/>
    </row>
    <row r="9">
      <c r="A9" t="s" s="11">
        <v>16</v>
      </c>
      <c r="B9" t="s" s="12">
        <v>28</v>
      </c>
      <c r="C9"/>
      <c r="D9"/>
      <c r="E9" t="s" s="8"/>
    </row>
    <row r="10">
      <c r="A10"/>
      <c r="B10" t="s">
        <v>26</v>
      </c>
      <c r="C10" s="10">
        <f>B2*0.975</f>
        <v>2.925</v>
      </c>
      <c r="D10" t="s">
        <v>3</v>
      </c>
      <c r="E10" t="s" s="8"/>
    </row>
    <row r="11">
      <c r="A11"/>
      <c r="B11" t="s">
        <v>27</v>
      </c>
      <c r="C11" s="10">
        <f>B2*0.025</f>
        <v>0.075</v>
      </c>
      <c r="D11" t="s">
        <v>8</v>
      </c>
      <c r="E11" t="s" s="8"/>
    </row>
    <row r="12">
      <c r="A12" t="s" s="13">
        <v>21</v>
      </c>
      <c r="B12"/>
      <c r="C12"/>
      <c r="D12"/>
      <c r="E12" t="s" s="8"/>
    </row>
  </sheetData>
  <sheetProtection sheet="1" formatRows="0" formatColumns="0"/>
  <mergeCells count="4">
    <mergeCell ref="A1:D1"/>
    <mergeCell ref="A4:D4"/>
    <mergeCell ref="B9:D9"/>
    <mergeCell ref="A12:D12"/>
  </mergeCells>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1"/>
  <cols>
    <col min="1" max="1" width="22" customWidth="1"/>
    <col min="2" max="2" width="52" customWidth="1"/>
    <col min="3" max="3" width="14" customWidth="1"/>
    <col min="4" max="4" width="10" customWidth="1"/>
    <col min="5" max="5" width="26" customWidth="1"/>
  </cols>
  <sheetData>
    <row r="1" customHeight="1" ht="24">
      <c r="A1" t="s" s="2">
        <v>29</v>
      </c>
      <c r="B1"/>
      <c r="C1"/>
      <c r="D1"/>
      <c r="E1" t="s" s="3">
        <v>1</v>
      </c>
    </row>
    <row r="2">
      <c r="A2" t="s" s="4">
        <v>23</v>
      </c>
      <c r="B2" s="14">
        <v>14</v>
      </c>
      <c r="C2" t="s">
        <v>3</v>
      </c>
      <c r="D2" t="s" s="7">
        <v>30</v>
      </c>
      <c r="E2" t="s" s="8"/>
    </row>
    <row r="3">
      <c r="A3"/>
      <c r="B3"/>
      <c r="C3"/>
      <c r="D3"/>
      <c r="E3" t="s" s="8"/>
    </row>
    <row r="4">
      <c r="A4" t="s" s="9">
        <v>31</v>
      </c>
      <c r="B4"/>
      <c r="C4"/>
      <c r="D4"/>
      <c r="E4" t="s" s="8"/>
    </row>
    <row r="5">
      <c r="A5" t="s" s="4">
        <v>6</v>
      </c>
      <c r="B5"/>
      <c r="C5"/>
      <c r="D5"/>
      <c r="E5" t="s" s="8"/>
    </row>
    <row r="6">
      <c r="A6"/>
      <c r="B6" t="s">
        <v>32</v>
      </c>
      <c r="C6" s="10">
        <f>B2*0.4588235294</f>
        <v>6.423529</v>
      </c>
      <c r="D6" t="s">
        <v>8</v>
      </c>
      <c r="E6" t="s" s="8"/>
    </row>
    <row r="7">
      <c r="A7"/>
      <c r="B7" t="s">
        <v>33</v>
      </c>
      <c r="C7" s="10">
        <f>B2*0.7058823529</f>
        <v>9.882353</v>
      </c>
      <c r="D7" t="s">
        <v>3</v>
      </c>
      <c r="E7" t="s" s="8"/>
    </row>
    <row r="8">
      <c r="A8"/>
      <c r="B8" t="s">
        <v>34</v>
      </c>
      <c r="C8" s="10">
        <f>B2*0.1764705882</f>
        <v>2.470588</v>
      </c>
      <c r="D8" t="s">
        <v>8</v>
      </c>
      <c r="E8" t="s" s="8"/>
    </row>
    <row r="9">
      <c r="A9"/>
      <c r="B9" t="s">
        <v>35</v>
      </c>
      <c r="C9" s="10">
        <f>B2*0.0235294118</f>
        <v>0.329412</v>
      </c>
      <c r="D9" t="s">
        <v>8</v>
      </c>
      <c r="E9" t="s" s="8"/>
    </row>
    <row r="10">
      <c r="A10"/>
      <c r="B10" t="s">
        <v>36</v>
      </c>
      <c r="C10" s="10">
        <f>B2*0.0588235294</f>
        <v>0.823529</v>
      </c>
      <c r="D10" t="s">
        <v>8</v>
      </c>
      <c r="E10" t="s" s="8"/>
    </row>
    <row r="11">
      <c r="A11"/>
      <c r="B11" t="s">
        <v>37</v>
      </c>
      <c r="C11" s="10">
        <f>B2*0.0017647059</f>
        <v>0.024706</v>
      </c>
      <c r="D11" t="s">
        <v>8</v>
      </c>
      <c r="E11" t="s" s="8"/>
    </row>
    <row r="12">
      <c r="A12"/>
      <c r="B12" t="s">
        <v>38</v>
      </c>
      <c r="C12" s="10">
        <f>B2*0.0235294118</f>
        <v>0.329412</v>
      </c>
      <c r="D12" t="s">
        <v>8</v>
      </c>
      <c r="E12" t="s" s="8"/>
    </row>
    <row r="13">
      <c r="A13"/>
      <c r="B13" t="s">
        <v>39</v>
      </c>
      <c r="C13" s="10">
        <f>B2*0.0117647059</f>
        <v>0.164706</v>
      </c>
      <c r="D13" t="s">
        <v>8</v>
      </c>
      <c r="E13" t="s" s="8"/>
    </row>
    <row r="14">
      <c r="A14"/>
      <c r="B14" t="s">
        <v>14</v>
      </c>
      <c r="C14" s="10">
        <f>B2*0.0035294118</f>
        <v>0.049412</v>
      </c>
      <c r="D14" t="s">
        <v>8</v>
      </c>
      <c r="E14" t="s" s="8"/>
    </row>
    <row r="15">
      <c r="A15"/>
      <c r="B15" t="s">
        <v>15</v>
      </c>
      <c r="C15" s="10">
        <f>B2*0.0011764706</f>
        <v>0.016471</v>
      </c>
      <c r="D15" t="s">
        <v>8</v>
      </c>
      <c r="E15" t="s" s="8"/>
    </row>
    <row r="16">
      <c r="A16"/>
      <c r="B16"/>
      <c r="C16"/>
      <c r="D16"/>
      <c r="E16" t="s" s="8"/>
    </row>
    <row r="17">
      <c r="A17" t="s" s="11">
        <v>16</v>
      </c>
      <c r="B17" t="inlineStr" s="12">
        <is>
          <t>Mise en place du poste de travail — Vérifier les D.L.C., peser les denrées, sélectionner le matériel. Désinfecter le matériel et le poste de travail suivant les protocoles.</t>
        </is>
      </c>
      <c r="C17"/>
      <c r="D17"/>
      <c r="E17" t="s" s="8"/>
    </row>
    <row r="18">
      <c r="A18" t="s" s="11">
        <v>17</v>
      </c>
      <c r="B18" t="inlineStr" s="12">
        <is>
          <t>Préparations préliminaires — Déconditionner les boîtes de conserve suivant la procédure. Débarrasser le concentré de tomate dans une calotte, filmer et stocker au froid en attente d'utilisation. Dans un rondeau, réaliser 6 litres de fond blanc de veau à partir de fond déshydraté en suivant les recommandations du fabricant. Maintenir au chaud en attente d'utilisation.</t>
        </is>
      </c>
      <c r="C18"/>
      <c r="D18"/>
      <c r="E18" t="s" s="8"/>
    </row>
    <row r="19">
      <c r="A19"/>
      <c r="B19" t="s">
        <v>33</v>
      </c>
      <c r="C19" s="10">
        <f>B2*0.7058823529</f>
        <v>9.882353</v>
      </c>
      <c r="D19" t="s">
        <v>3</v>
      </c>
      <c r="E19" t="s" s="8"/>
    </row>
    <row r="20">
      <c r="A20"/>
      <c r="B20" t="s">
        <v>32</v>
      </c>
      <c r="C20" s="10">
        <f>B2*0.4588235294</f>
        <v>6.423529</v>
      </c>
      <c r="D20" t="s">
        <v>8</v>
      </c>
      <c r="E20" t="s" s="8"/>
    </row>
    <row r="21">
      <c r="A21" t="s" s="11">
        <v>18</v>
      </c>
      <c r="B21" t="inlineStr" s="12">
        <is>
          <t>Confectionner la sauce tomate — Dans un rondeau ou une sauteuse, faire revenir dans la margarine, sans trop de coloration, les oignons émincés. Singer les oignons. Cuire et faire blondir la farine sans cesser de remuer avec une spatule. Ajouter la tomate concentrée. Mélanger l'ensemble. Mouiller avec le fond blanc de veau. Ajouter les épices, les condiments et les aromates. Porter à ébullition, réduire la source de chaleur et cuire à feu doux pendant 15 minutes. Passer au chinois ou mixer la sauce. Le choix se fera en fonction de l'utilisation de la sauce. Rectifier l'assaisonnement. Ajouter du sucre pour retirer, éventuellement, l'acidité de la tomate concentrée. Débarrasser la sauce dans un bac GN 1/2 H 250. Tamponner la surface de la sauce avec des parcelles de beurre. Couvrir ou filmer. Respecter la procédure de fin de cuisson. Stocker en armoire chaude dans un bain-marie et maintenir à une température de +63°C à cœur en attente de consommation.</t>
        </is>
      </c>
      <c r="C21"/>
      <c r="D21"/>
      <c r="E21" t="s" s="8"/>
    </row>
    <row r="22">
      <c r="A22"/>
      <c r="B22" t="s">
        <v>34</v>
      </c>
      <c r="C22" s="10">
        <f>B2*0.1764705882</f>
        <v>2.470588</v>
      </c>
      <c r="D22" t="s">
        <v>8</v>
      </c>
      <c r="E22" t="s" s="8"/>
    </row>
    <row r="23">
      <c r="A23"/>
      <c r="B23" t="s">
        <v>35</v>
      </c>
      <c r="C23" s="10">
        <f>B2*0.0235294118</f>
        <v>0.329412</v>
      </c>
      <c r="D23" t="s">
        <v>8</v>
      </c>
      <c r="E23" t="s" s="8"/>
    </row>
    <row r="24">
      <c r="A24"/>
      <c r="B24" t="s">
        <v>36</v>
      </c>
      <c r="C24" s="10">
        <f>B2*0.0588235294</f>
        <v>0.823529</v>
      </c>
      <c r="D24" t="s">
        <v>8</v>
      </c>
      <c r="E24" t="s" s="8"/>
    </row>
    <row r="25">
      <c r="A25"/>
      <c r="B25" t="s">
        <v>37</v>
      </c>
      <c r="C25" s="10">
        <f>B2*0.0017647059</f>
        <v>0.024706</v>
      </c>
      <c r="D25" t="s">
        <v>8</v>
      </c>
      <c r="E25" t="s" s="8"/>
    </row>
    <row r="26">
      <c r="A26"/>
      <c r="B26" t="s">
        <v>38</v>
      </c>
      <c r="C26" s="10">
        <f>B2*0.0235294118</f>
        <v>0.329412</v>
      </c>
      <c r="D26" t="s">
        <v>8</v>
      </c>
      <c r="E26" t="s" s="8"/>
    </row>
    <row r="27">
      <c r="A27"/>
      <c r="B27" t="s">
        <v>39</v>
      </c>
      <c r="C27" s="10">
        <f>B2*0.0117647059</f>
        <v>0.164706</v>
      </c>
      <c r="D27" t="s">
        <v>8</v>
      </c>
      <c r="E27" t="s" s="8"/>
    </row>
    <row r="28">
      <c r="A28"/>
      <c r="B28" t="s">
        <v>14</v>
      </c>
      <c r="C28" s="10">
        <f>B2*0.0035294118</f>
        <v>0.049412</v>
      </c>
      <c r="D28" t="s">
        <v>8</v>
      </c>
      <c r="E28" t="s" s="8"/>
    </row>
    <row r="29">
      <c r="A29"/>
      <c r="B29" t="s">
        <v>15</v>
      </c>
      <c r="C29" s="10">
        <f>B2*0.0011764706</f>
        <v>0.016471</v>
      </c>
      <c r="D29" t="s">
        <v>8</v>
      </c>
      <c r="E29" t="s" s="8"/>
    </row>
    <row r="30">
      <c r="A30" t="s" s="11">
        <v>19</v>
      </c>
      <c r="B30" t="inlineStr" s="12">
        <is>
          <t>Suggestions — Cette sauce tomate de base peut être aromatisée avec du basilic, de l'origan, de la fleur de thym, etc. Monter au beurre. Elle peut être ajoutée à un fond de cuisson ou à une autre sauce.</t>
        </is>
      </c>
      <c r="C30"/>
      <c r="D30"/>
      <c r="E30" t="s" s="8"/>
    </row>
    <row r="31">
      <c r="A31" t="s" s="13">
        <v>21</v>
      </c>
      <c r="B31"/>
      <c r="C31"/>
      <c r="D31"/>
      <c r="E31" t="s" s="8"/>
    </row>
  </sheetData>
  <sheetProtection sheet="1" formatRows="0" formatColumns="0"/>
  <mergeCells count="7">
    <mergeCell ref="A1:D1"/>
    <mergeCell ref="A4:D4"/>
    <mergeCell ref="B17:D17"/>
    <mergeCell ref="B18:D18"/>
    <mergeCell ref="B21:D21"/>
    <mergeCell ref="B30:D30"/>
    <mergeCell ref="A31:D31"/>
  </mergeCells>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9"/>
  <cols>
    <col min="1" max="1" width="22" customWidth="1"/>
    <col min="2" max="2" width="52" customWidth="1"/>
    <col min="3" max="3" width="14" customWidth="1"/>
    <col min="4" max="4" width="10" customWidth="1"/>
    <col min="5" max="5" width="26" customWidth="1"/>
  </cols>
  <sheetData>
    <row r="1" customHeight="1" ht="24">
      <c r="A1" t="s" s="2">
        <v>40</v>
      </c>
      <c r="B1"/>
      <c r="C1"/>
      <c r="D1"/>
      <c r="E1" t="s" s="3">
        <v>1</v>
      </c>
    </row>
    <row r="2">
      <c r="A2" t="s" s="4">
        <v>23</v>
      </c>
      <c r="B2" s="14">
        <v>6.423529</v>
      </c>
      <c r="C2" t="s">
        <v>8</v>
      </c>
      <c r="D2" t="s" s="7">
        <v>41</v>
      </c>
      <c r="E2" t="s" s="8"/>
    </row>
    <row r="3">
      <c r="A3"/>
      <c r="B3"/>
      <c r="C3"/>
      <c r="D3"/>
      <c r="E3" t="s" s="8"/>
    </row>
    <row r="4">
      <c r="A4" t="s" s="9">
        <v>42</v>
      </c>
      <c r="B4"/>
      <c r="C4"/>
      <c r="D4"/>
      <c r="E4" t="s" s="8"/>
    </row>
    <row r="5">
      <c r="A5" t="s" s="4">
        <v>6</v>
      </c>
      <c r="B5"/>
      <c r="C5"/>
      <c r="D5"/>
      <c r="E5" t="s" s="8"/>
    </row>
    <row r="6">
      <c r="A6"/>
      <c r="B6" t="s">
        <v>43</v>
      </c>
      <c r="C6" s="10">
        <f>B2*0.2222222222</f>
        <v>1.427451</v>
      </c>
      <c r="D6" t="s">
        <v>44</v>
      </c>
      <c r="E6" t="s" s="8"/>
    </row>
    <row r="7">
      <c r="A7"/>
      <c r="B7"/>
      <c r="C7"/>
      <c r="D7"/>
      <c r="E7" t="s" s="8"/>
    </row>
    <row r="8">
      <c r="A8"/>
      <c r="B8" t="inlineStr" s="3">
        <is>
          <t>Pivot de conversion : 1 boîte 5/1 de concentré de tomate double 28% = 4,500kg net (source : Comptoir des Restaurateurs / Toquelia, réf. 0040918, fiche produit fournisseur, recherche web 20/09/2026, décision Palika). Distinct du pivot GRO-CONC-TOMATE (boîte 4/4, 0,880kg) — format 5/1 différent, pas une conversion proportionnelle du 4/4. Écart avec CONS-TOMATE-CUB (2,300kg/boîte 5/1, tomate CONCASSÉE avec jus de couverture) jugé cohérent : le concentré est une pâte dense sans eau ajoutée. a_verifier=1 sur le lien interne, une seule source trouvée à ce jour. À utiliser pour toute fiche CDC exprimant le concentré de tomate en boîte(s) 5/1 (ex. GRO_CDC_204).</t>
        </is>
      </c>
      <c r="C8"/>
      <c r="D8"/>
      <c r="E8" t="s" s="8"/>
    </row>
    <row r="9">
      <c r="A9" t="s" s="13">
        <v>21</v>
      </c>
      <c r="B9"/>
      <c r="C9"/>
      <c r="D9"/>
      <c r="E9" t="s" s="8"/>
    </row>
  </sheetData>
  <sheetProtection sheet="1" formatRows="0" formatColumns="0"/>
  <mergeCells count="4">
    <mergeCell ref="A1:D1"/>
    <mergeCell ref="A4:D4"/>
    <mergeCell ref="B8:D8"/>
    <mergeCell ref="A9:D9"/>
  </mergeCells>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7"/>
  <cols>
    <col min="1" max="1" width="22" customWidth="1"/>
    <col min="2" max="2" width="52" customWidth="1"/>
    <col min="3" max="3" width="14" customWidth="1"/>
    <col min="4" max="4" width="10" customWidth="1"/>
    <col min="5" max="5" width="26" customWidth="1"/>
  </cols>
  <sheetData>
    <row r="1" customHeight="1" ht="24">
      <c r="A1" t="s" s="2">
        <v>45</v>
      </c>
      <c r="B1"/>
      <c r="C1"/>
      <c r="D1"/>
      <c r="E1" t="s" s="3">
        <v>1</v>
      </c>
    </row>
    <row r="2">
      <c r="A2" t="s" s="4">
        <v>23</v>
      </c>
      <c r="B2" s="14">
        <v>9.882353</v>
      </c>
      <c r="C2" t="s">
        <v>3</v>
      </c>
      <c r="D2" t="s" s="7">
        <v>24</v>
      </c>
      <c r="E2" t="s" s="8"/>
    </row>
    <row r="3">
      <c r="A3"/>
      <c r="B3"/>
      <c r="C3"/>
      <c r="D3"/>
      <c r="E3" t="s" s="8"/>
    </row>
    <row r="4">
      <c r="A4" t="s" s="9">
        <v>46</v>
      </c>
      <c r="B4"/>
      <c r="C4"/>
      <c r="D4"/>
      <c r="E4" t="s" s="8"/>
    </row>
    <row r="5">
      <c r="A5" t="s" s="4">
        <v>6</v>
      </c>
      <c r="B5"/>
      <c r="C5"/>
      <c r="D5"/>
      <c r="E5" t="s" s="8"/>
    </row>
    <row r="6">
      <c r="A6"/>
      <c r="B6" t="s">
        <v>47</v>
      </c>
      <c r="C6" s="10">
        <f>B2*0.5</f>
        <v>4.941176</v>
      </c>
      <c r="D6" t="s">
        <v>8</v>
      </c>
      <c r="E6" t="s" s="8"/>
    </row>
    <row r="7">
      <c r="A7"/>
      <c r="B7" t="s">
        <v>48</v>
      </c>
      <c r="C7" s="10">
        <f>B2*0.5</f>
        <v>4.941176</v>
      </c>
      <c r="D7" t="s">
        <v>8</v>
      </c>
      <c r="E7" t="s" s="8"/>
    </row>
    <row r="8">
      <c r="A8"/>
      <c r="B8" t="s">
        <v>49</v>
      </c>
      <c r="C8" s="10">
        <f>B2*0.1</f>
        <v>0.988235</v>
      </c>
      <c r="D8" t="s">
        <v>8</v>
      </c>
      <c r="E8" t="s" s="8"/>
    </row>
    <row r="9">
      <c r="A9"/>
      <c r="B9" t="s">
        <v>9</v>
      </c>
      <c r="C9" s="10">
        <f>B2*0.1</f>
        <v>0.988235</v>
      </c>
      <c r="D9" t="s">
        <v>8</v>
      </c>
      <c r="E9" t="s" s="8"/>
    </row>
    <row r="10">
      <c r="A10"/>
      <c r="B10" t="s">
        <v>50</v>
      </c>
      <c r="C10" s="10">
        <f>B2*0.2</f>
        <v>1.976471</v>
      </c>
      <c r="D10" t="s">
        <v>8</v>
      </c>
      <c r="E10" t="s" s="8"/>
    </row>
    <row r="11">
      <c r="A11"/>
      <c r="B11" t="s">
        <v>51</v>
      </c>
      <c r="C11" s="10">
        <f>B2*0.08</f>
        <v>0.790588</v>
      </c>
      <c r="D11" t="s">
        <v>8</v>
      </c>
      <c r="E11" t="s" s="8"/>
    </row>
    <row r="12">
      <c r="A12"/>
      <c r="B12" t="s">
        <v>26</v>
      </c>
      <c r="C12" s="10">
        <f>B2*1.5</f>
        <v>14.823529</v>
      </c>
      <c r="D12" t="s">
        <v>3</v>
      </c>
      <c r="E12" t="s" s="8"/>
    </row>
    <row r="13">
      <c r="A13"/>
      <c r="B13" t="s">
        <v>52</v>
      </c>
      <c r="C13" s="10">
        <f>B2*1</f>
        <v>9.882353</v>
      </c>
      <c r="D13" t="s">
        <v>44</v>
      </c>
      <c r="E13" t="s" s="8"/>
    </row>
    <row r="14">
      <c r="A14"/>
      <c r="B14" t="s">
        <v>53</v>
      </c>
      <c r="C14" s="10">
        <f>B2*0.001</f>
        <v>0.009882</v>
      </c>
      <c r="D14" t="s">
        <v>8</v>
      </c>
      <c r="E14" t="s" s="8"/>
    </row>
    <row r="15">
      <c r="A15"/>
      <c r="B15"/>
      <c r="C15"/>
      <c r="D15"/>
      <c r="E15" t="s" s="8"/>
    </row>
    <row r="16">
      <c r="A16" t="s" s="11">
        <v>16</v>
      </c>
      <c r="B16" t="s" s="12">
        <v>54</v>
      </c>
      <c r="C16"/>
      <c r="D16"/>
      <c r="E16" t="s" s="8"/>
    </row>
    <row r="17">
      <c r="A17"/>
      <c r="B17" t="s" s="3">
        <v>55</v>
      </c>
      <c r="C17"/>
      <c r="D17"/>
      <c r="E17" t="s" s="8"/>
    </row>
    <row r="18">
      <c r="A18" t="s" s="11">
        <v>17</v>
      </c>
      <c r="B18" t="s" s="12">
        <v>56</v>
      </c>
      <c r="C18"/>
      <c r="D18"/>
      <c r="E18" t="s" s="8"/>
    </row>
    <row r="19">
      <c r="A19"/>
      <c r="B19" t="s">
        <v>47</v>
      </c>
      <c r="C19" s="10">
        <f>B2*0.5</f>
        <v>4.941176</v>
      </c>
      <c r="D19" t="s">
        <v>8</v>
      </c>
      <c r="E19" t="s" s="8"/>
    </row>
    <row r="20">
      <c r="A20"/>
      <c r="B20" t="s">
        <v>48</v>
      </c>
      <c r="C20" s="10">
        <f>B2*0.5</f>
        <v>4.941176</v>
      </c>
      <c r="D20" t="s">
        <v>8</v>
      </c>
      <c r="E20" t="s" s="8"/>
    </row>
    <row r="21">
      <c r="A21"/>
      <c r="B21" t="s" s="3">
        <v>57</v>
      </c>
      <c r="C21"/>
      <c r="D21"/>
      <c r="E21" t="s" s="8"/>
    </row>
    <row r="22">
      <c r="A22" t="s" s="11">
        <v>18</v>
      </c>
      <c r="B22" t="inlineStr" s="12">
        <is>
          <t>[MARQUER] Blanchir les os et la viande (ils peuvent être mis à dégorger au préalable) — Mouiller à l'eau froide, porter à ébullition, laisser frémir quelques minutes en écumant ; rafraîchir à l'eau courante, rincer, égoutter ; rincer le récipient.</t>
        </is>
      </c>
      <c r="C22"/>
      <c r="D22"/>
      <c r="E22" t="s" s="8"/>
    </row>
    <row r="23">
      <c r="A23"/>
      <c r="B23" t="s" s="3">
        <v>58</v>
      </c>
      <c r="C23"/>
      <c r="D23"/>
      <c r="E23" t="s" s="8"/>
    </row>
    <row r="24">
      <c r="A24" t="s" s="11">
        <v>19</v>
      </c>
      <c r="B24" t="s" s="12">
        <v>59</v>
      </c>
      <c r="C24"/>
      <c r="D24"/>
      <c r="E24" t="s" s="8"/>
    </row>
    <row r="25">
      <c r="A25"/>
      <c r="B25" t="s">
        <v>26</v>
      </c>
      <c r="C25" s="10">
        <f>B2*1.5</f>
        <v>14.823529</v>
      </c>
      <c r="D25" t="s">
        <v>3</v>
      </c>
      <c r="E25" t="s" s="8"/>
    </row>
    <row r="26">
      <c r="A26"/>
      <c r="B26" t="s" s="3">
        <v>60</v>
      </c>
      <c r="C26"/>
      <c r="D26"/>
      <c r="E26" t="s" s="8"/>
    </row>
    <row r="27">
      <c r="A27" t="s" s="11">
        <v>20</v>
      </c>
      <c r="B27" t="inlineStr" s="12">
        <is>
          <t>[ÉPLUCHER] Préparer et ajouter la garniture aromatique — Éplucher et laver les légumes ; tailler les carottes en tronçons ; confectionner le bouquet garni avec les blancs de poireau et le céleri ; piquer l'oignon d'un clou de girofle.</t>
        </is>
      </c>
      <c r="C27"/>
      <c r="D27"/>
      <c r="E27" t="s" s="8"/>
    </row>
    <row r="28">
      <c r="A28"/>
      <c r="B28" t="s">
        <v>49</v>
      </c>
      <c r="C28" s="10">
        <f>B2*0.1</f>
        <v>0.988235</v>
      </c>
      <c r="D28" t="s">
        <v>8</v>
      </c>
      <c r="E28" t="s" s="8"/>
    </row>
    <row r="29">
      <c r="A29"/>
      <c r="B29" t="s">
        <v>9</v>
      </c>
      <c r="C29" s="10">
        <f>B2*0.1</f>
        <v>0.988235</v>
      </c>
      <c r="D29" t="s">
        <v>8</v>
      </c>
      <c r="E29" t="s" s="8"/>
    </row>
    <row r="30">
      <c r="A30"/>
      <c r="B30" t="s">
        <v>50</v>
      </c>
      <c r="C30" s="10">
        <f>B2*0.2</f>
        <v>1.976471</v>
      </c>
      <c r="D30" t="s">
        <v>8</v>
      </c>
      <c r="E30" t="s" s="8"/>
    </row>
    <row r="31">
      <c r="A31"/>
      <c r="B31" t="s">
        <v>51</v>
      </c>
      <c r="C31" s="10">
        <f>B2*0.08</f>
        <v>0.790588</v>
      </c>
      <c r="D31" t="s">
        <v>8</v>
      </c>
      <c r="E31" t="s" s="8"/>
    </row>
    <row r="32">
      <c r="A32"/>
      <c r="B32" t="s">
        <v>52</v>
      </c>
      <c r="C32" s="10">
        <f>B2*1</f>
        <v>9.882353</v>
      </c>
      <c r="D32" t="s">
        <v>44</v>
      </c>
      <c r="E32" t="s" s="8"/>
    </row>
    <row r="33">
      <c r="A33"/>
      <c r="B33" t="s" s="3">
        <v>61</v>
      </c>
      <c r="C33"/>
      <c r="D33"/>
      <c r="E33" t="s" s="8"/>
    </row>
    <row r="34">
      <c r="A34" t="s" s="11">
        <v>62</v>
      </c>
      <c r="B34" t="inlineStr" s="12">
        <is>
          <t>[MOUILLER] Maintenir à très faible ébullition durant 2 h 30 à 3 h — Écumer, dégraisser, dépouiller aussi souvent que nécessaire ; compenser l'évaporation avec un peu d'eau bouillante ; quelques grains de poivre concassé peuvent être ajoutés quelques minutes avant la fin.</t>
        </is>
      </c>
      <c r="C34"/>
      <c r="D34"/>
      <c r="E34" t="s" s="8"/>
    </row>
    <row r="35">
      <c r="A35"/>
      <c r="B35" t="s">
        <v>53</v>
      </c>
      <c r="C35" s="10">
        <f>B2*0.001</f>
        <v>0.009882</v>
      </c>
      <c r="D35" t="s">
        <v>8</v>
      </c>
      <c r="E35" t="s" s="8"/>
    </row>
    <row r="36">
      <c r="A36" t="s" s="11">
        <v>63</v>
      </c>
      <c r="B36" t="inlineStr" s="12">
        <is>
          <t>Passer le fond au chinois étamine sans le fouler ni le remuer — il doit être parfaitement limpide, non « laiteux » ; dégraisser à nouveau si nécessaire ; refroidir rapidement et réserver à couvert à + 3 °C maximum.</t>
        </is>
      </c>
      <c r="C36"/>
      <c r="D36"/>
      <c r="E36" t="s" s="8"/>
    </row>
    <row r="37">
      <c r="A37" t="s" s="13">
        <v>21</v>
      </c>
      <c r="B37"/>
      <c r="C37"/>
      <c r="D37"/>
      <c r="E37" t="s" s="8"/>
    </row>
  </sheetData>
  <sheetProtection sheet="1" formatRows="0" formatColumns="0"/>
  <mergeCells count="15">
    <mergeCell ref="A1:D1"/>
    <mergeCell ref="A4:D4"/>
    <mergeCell ref="B16:D16"/>
    <mergeCell ref="B17:D17"/>
    <mergeCell ref="B18:D18"/>
    <mergeCell ref="B21:D21"/>
    <mergeCell ref="B22:D22"/>
    <mergeCell ref="B23:D23"/>
    <mergeCell ref="B24:D24"/>
    <mergeCell ref="B26:D26"/>
    <mergeCell ref="B27:D27"/>
    <mergeCell ref="B33:D33"/>
    <mergeCell ref="B34:D34"/>
    <mergeCell ref="B36:D36"/>
    <mergeCell ref="A37:D3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2026-10-30T13:03:39Z</dcterms:created>
  <dc:title>SAUCE BOLOGNAISE — BASE LASAGNE</dc:title>
  <dc:subject/>
  <dc:creator>CUIS.web</dc:creator>
  <cp:lastModifiedBy/>
  <cp:keywords/>
  <dc:description>Export automatique — moteur récursif d'origine : Bernard Vandendaele</dc:description>
  <cp:category/>
  <dc:language>en-US</dc:language>
  <dcterms:modified xsi:type="dcterms:W3CDTF">2026-10-30T13:03:39Z</dcterms:modified>
  <cp:revision>1</cp:revision>
</cp:coreProperties>
</file>