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<sst xmlns="http://schemas.openxmlformats.org/spreadsheetml/2006/main" count="137" uniqueCount="137">
  <si>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</si>
  <si>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</si>
  <si>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CHILI CON CARNE</t>
  </si>
  <si>
    <t>Code</t>
  </si>
  <si>
    <t>GRO_CDC_141</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</si>
  <si>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</si>
  <si>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</si>
  <si>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</si>
  <si>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</si>
  <si>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</si>
  <si>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</si>
  <si>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</si>
  <si>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</si>
  <si>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</si>
  <si>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</si>
  <si>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</si>
  <si>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</si>
  <si>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</si>
  <si>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</si>
  <si>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</si>
  <si>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</si>
  <si>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</si>
  <si>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</si>
  <si>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</si>
  <si>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</si>
  <si>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</si>
  <si>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</si>
  <si>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</si>
  <si>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</si>
  <si>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</si>
  <si>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</si>
  <si>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</si>
  <si>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</si>
  <si>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</si>
  <si>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</si>
  <si>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</si>
  <si>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</si>
  <si>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</si>
  <si>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</si>
  <si>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TABASCO</t>
  </si>
  <si>
    <t>Sauce Tabasco piment rouge</t>
  </si>
  <si>
    <t>Sauces et ketchup</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</si>
  <si>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</si>
  <si>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</si>
  <si>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</si>
  <si>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</si>
  <si>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</si>
  <si>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</si>
  <si>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</si>
  <si>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</si>
  <si>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</si>
  <si>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</si>
  <si>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</si>
  <si>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</si>
  <si>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KNORR-FBLANC-VEA</t>
  </si>
  <si>
    <t>Fonds Blanc de Veau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</si>
  <si>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</si>
  <si>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</si>
  <si>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</si>
  <si>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</si>
  <si>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</si>
  <si>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</si>
  <si>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</si>
  <si>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</si>
  <si>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</si>
  <si>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</si>
  <si>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</si>
  <si>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</si>
  <si>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</si>
  <si>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</si>
  <si>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</si>
  <si>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</si>
  <si>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</si>
  <si>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</si>
  <si>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</si>
  <si>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</si>
  <si>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</si>
  <si>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</si>
  <si>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</si>
  <si>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</si>
  <si>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</si>
  <si>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</si>
  <si>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</si>
  <si>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</si>
  <si>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</si>
  <si>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</si>
  <si>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</si>
  <si>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</si>
  <si>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</si>
  <si>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</si>
  <si>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</si>
  <si>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</si>
  <si>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</si>
  <si>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</si>
  <si>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Fond blanc de veau reconstitué (collectivité)</t>
  </si>
  <si>
    <t xml:space="preserve">    ↳ Bœuf haché égrenée surgelé BIO 15%MG</t>
  </si>
  <si>
    <t xml:space="preserve">        ↳ Fonds Blanc de Veau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</si>
  <si>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</si>
  <si>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</si>
  <si>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</si>
  <si>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</si>
  <si>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</si>
  <si>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</si>
  <si>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</si>
  <si>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</si>
  <si>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</si>
  <si>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</si>
  <si>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</si>
  <si>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</si>
  <si>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</si>
  <si>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</si>
  <si>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</si>
  <si>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</si>
  <si>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</si>
  <si>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</si>
  <si>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</si>
  <si>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</si>
  <si>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</si>
  <si>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blanc de veau reconstitué (collectivité)</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</si>
  <si>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</si>
  <si>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</si>
  <si>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</si>
  <si>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</si>
  <si>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</si>
  <si>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</si>
  <si>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</si>
  <si>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</si>
  <si>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</si>
  <si>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blanc de veau reconstitué (collectivité)</t>
  </si>
  <si>
    <t>4.</t>
  </si>
  <si>
    <t>5.</t>
  </si>
  <si>
    <t xml:space="preserve">    Tabasco Gouttes (conv.)</t>
  </si>
  <si>
    <t>6.</t>
  </si>
  <si>
    <t>↳ Bouillon de bœuf reconstitué (collectivité)  GRO-BOUIL-BOEUF</t>
  </si>
  <si>
    <t xml:space="preserve">    Eau (robinet - moy. France 2026)</t>
  </si>
  <si>
    <t>↳ Fond blanc de veau reconstitué (collectivité)  GRO-FONDB-VEAU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</si>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</sst>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249.202031</v>
      </c>
    </row>
    <row r="12">
      <c r="A12" t="s" s="3">
        <v>17</v>
      </c>
      <c r="B12" s="4">
        <v>2.49202031</v>
      </c>
    </row>
    <row r="13">
      <c r="A13"/>
      <c r="B13"/>
    </row>
    <row r="14">
      <c r="A14" t="s" s="5">
        <v>18</v>
      </c>
      <c r="B14" t="s" s="5">
        <v>15</v>
      </c>
    </row>
    <row r="15">
      <c r="A15" t="s" s="5">
        <v>19</v>
      </c>
      <c r="B15" s="6">
        <v>249.202031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6.87</v>
      </c>
      <c r="E7" s="11">
        <f>D7*$B$2</f>
        <v>6.87</v>
      </c>
      <c r="F7" t="s">
        <v>35</v>
      </c>
      <c r="G7" s="4">
        <f>E7*0.0043</f>
        <v>0.029541</v>
      </c>
    </row>
    <row r="8">
      <c r="A8" t="s">
        <v>36</v>
      </c>
      <c r="B8" t="s">
        <v>37</v>
      </c>
      <c r="C8" t="s">
        <v>38</v>
      </c>
      <c r="D8" s="9">
        <v>2</v>
      </c>
      <c r="E8" s="11">
        <f>D8*$B$2</f>
        <v>2</v>
      </c>
      <c r="F8" t="s">
        <v>25</v>
      </c>
      <c r="G8" s="4">
        <f>E8*12.6</f>
        <v>25.2</v>
      </c>
    </row>
    <row r="9">
      <c r="A9" t="s">
        <v>39</v>
      </c>
      <c r="B9" t="s">
        <v>40</v>
      </c>
      <c r="C9" t="s">
        <v>41</v>
      </c>
      <c r="D9" s="9">
        <v>0.00166</v>
      </c>
      <c r="E9" s="11">
        <f>D9*$B$2</f>
        <v>0.00166</v>
      </c>
      <c r="F9" t="s">
        <v>35</v>
      </c>
      <c r="G9" s="4">
        <f>E9*18</f>
        <v>0.02988</v>
      </c>
    </row>
    <row r="10">
      <c r="A10" t="s">
        <v>42</v>
      </c>
      <c r="B10" t="s">
        <v>43</v>
      </c>
      <c r="C10" t="s">
        <v>44</v>
      </c>
      <c r="D10" s="9">
        <v>0.01</v>
      </c>
      <c r="E10" s="11">
        <f>D10*$B$2</f>
        <v>0.01</v>
      </c>
      <c r="F10" t="s">
        <v>45</v>
      </c>
      <c r="G10" s="4">
        <f>E10*8.5</f>
        <v>0.085</v>
      </c>
    </row>
    <row r="11">
      <c r="A11" t="s">
        <v>46</v>
      </c>
      <c r="B11" t="s">
        <v>47</v>
      </c>
      <c r="C11" t="s">
        <v>44</v>
      </c>
      <c r="D11" s="9">
        <v>0.012</v>
      </c>
      <c r="E11" s="11">
        <f>D11*$B$2</f>
        <v>0.012</v>
      </c>
      <c r="F11" t="s">
        <v>45</v>
      </c>
      <c r="G11" s="4">
        <f>E11*18</f>
        <v>0.216</v>
      </c>
    </row>
    <row r="12">
      <c r="A12" t="s">
        <v>48</v>
      </c>
      <c r="B12" t="s">
        <v>49</v>
      </c>
      <c r="C12" t="s">
        <v>50</v>
      </c>
      <c r="D12" s="9">
        <v>0.04</v>
      </c>
      <c r="E12" s="11">
        <f>D12*$B$2</f>
        <v>0.04</v>
      </c>
      <c r="F12" t="s">
        <v>45</v>
      </c>
      <c r="G12" s="4">
        <f>E12*9.5</f>
        <v>0.38</v>
      </c>
    </row>
    <row r="13">
      <c r="A13" t="s">
        <v>51</v>
      </c>
      <c r="B13" t="s">
        <v>52</v>
      </c>
      <c r="C13" t="s">
        <v>53</v>
      </c>
      <c r="D13" s="9">
        <v>0.105</v>
      </c>
      <c r="E13" s="11">
        <f>D13*$B$2</f>
        <v>0.105</v>
      </c>
      <c r="F13" t="s">
        <v>45</v>
      </c>
      <c r="G13" s="4">
        <f>E13*8.19</f>
        <v>0.85995</v>
      </c>
    </row>
    <row r="14">
      <c r="A14" t="s">
        <v>54</v>
      </c>
      <c r="B14" t="s">
        <v>55</v>
      </c>
      <c r="C14" t="s">
        <v>53</v>
      </c>
      <c r="D14" s="9">
        <v>0.03</v>
      </c>
      <c r="E14" s="11">
        <f>D14*$B$2</f>
        <v>0.03</v>
      </c>
      <c r="F14" t="s">
        <v>45</v>
      </c>
      <c r="G14" s="4">
        <f>E14*25.01</f>
        <v>0.7503</v>
      </c>
    </row>
    <row r="15">
      <c r="A15" t="s">
        <v>56</v>
      </c>
      <c r="B15" t="s">
        <v>57</v>
      </c>
      <c r="C15" t="s">
        <v>58</v>
      </c>
      <c r="D15" s="9">
        <v>2</v>
      </c>
      <c r="E15" s="11">
        <f>D15*$B$2</f>
        <v>2</v>
      </c>
      <c r="F15" t="s">
        <v>35</v>
      </c>
      <c r="G15" s="4">
        <f>E15*1.05</f>
        <v>2.1</v>
      </c>
    </row>
    <row r="16">
      <c r="A16" t="s">
        <v>59</v>
      </c>
      <c r="B16" t="s">
        <v>60</v>
      </c>
      <c r="C16" t="s">
        <v>61</v>
      </c>
      <c r="D16" s="9">
        <v>10</v>
      </c>
      <c r="E16" s="11">
        <f>D16*$B$2</f>
        <v>10</v>
      </c>
      <c r="F16" t="s">
        <v>45</v>
      </c>
      <c r="G16" s="4">
        <f>E16*2.4</f>
        <v>24</v>
      </c>
    </row>
    <row r="17">
      <c r="A17" t="s">
        <v>62</v>
      </c>
      <c r="B17" t="s">
        <v>63</v>
      </c>
      <c r="C17" t="s">
        <v>64</v>
      </c>
      <c r="D17" s="9">
        <v>0.35</v>
      </c>
      <c r="E17" s="11">
        <f>D17*$B$2</f>
        <v>0.35</v>
      </c>
      <c r="F17" t="s">
        <v>45</v>
      </c>
      <c r="G17" s="4">
        <f>E17*0.42</f>
        <v>0.147</v>
      </c>
    </row>
    <row r="18">
      <c r="A18" t="s">
        <v>65</v>
      </c>
      <c r="B18" t="s">
        <v>66</v>
      </c>
      <c r="C18" t="s">
        <v>64</v>
      </c>
      <c r="D18" s="9">
        <v>0.18</v>
      </c>
      <c r="E18" s="11">
        <f>D18*$B$2</f>
        <v>0.18</v>
      </c>
      <c r="F18" t="s">
        <v>45</v>
      </c>
      <c r="G18" s="4">
        <f>E18*0.35</f>
        <v>0.063</v>
      </c>
    </row>
    <row r="19">
      <c r="A19" t="s">
        <v>67</v>
      </c>
      <c r="B19" t="s">
        <v>68</v>
      </c>
      <c r="C19" t="s">
        <v>69</v>
      </c>
      <c r="D19" s="9">
        <v>0.4</v>
      </c>
      <c r="E19" s="11">
        <f>D19*$B$2</f>
        <v>0.4</v>
      </c>
      <c r="F19" t="s">
        <v>45</v>
      </c>
      <c r="G19" s="4">
        <f>E19*18.9434</f>
        <v>7.57736</v>
      </c>
    </row>
    <row r="20">
      <c r="A20" t="s">
        <v>70</v>
      </c>
      <c r="B20" t="s">
        <v>71</v>
      </c>
      <c r="C20" t="s">
        <v>69</v>
      </c>
      <c r="D20" s="9">
        <v>10</v>
      </c>
      <c r="E20" s="11">
        <f>D20*$B$2</f>
        <v>10</v>
      </c>
      <c r="F20" t="s">
        <v>45</v>
      </c>
      <c r="G20" s="4">
        <f>E20*2.92</f>
        <v>29.2</v>
      </c>
    </row>
    <row r="21">
      <c r="A21" t="s">
        <v>72</v>
      </c>
      <c r="B21" t="s">
        <v>73</v>
      </c>
      <c r="C21" t="s">
        <v>69</v>
      </c>
      <c r="D21" s="9">
        <v>4</v>
      </c>
      <c r="E21" s="11">
        <f>D21*$B$2</f>
        <v>4</v>
      </c>
      <c r="F21" t="s">
        <v>45</v>
      </c>
      <c r="G21" s="4">
        <f>E21*0.95</f>
        <v>3.8</v>
      </c>
    </row>
    <row r="22">
      <c r="A22" t="s">
        <v>74</v>
      </c>
      <c r="B22" t="s">
        <v>75</v>
      </c>
      <c r="C22" t="s">
        <v>69</v>
      </c>
      <c r="D22" s="9">
        <v>3</v>
      </c>
      <c r="E22" s="11">
        <f>D22*$B$2</f>
        <v>3</v>
      </c>
      <c r="F22" t="s">
        <v>45</v>
      </c>
      <c r="G22" s="4">
        <f>E22*4.9</f>
        <v>14.7</v>
      </c>
    </row>
    <row r="23">
      <c r="A23" t="s">
        <v>76</v>
      </c>
      <c r="B23" t="s">
        <v>77</v>
      </c>
      <c r="C23" t="s">
        <v>78</v>
      </c>
      <c r="D23" s="9">
        <v>16</v>
      </c>
      <c r="E23" s="11">
        <f>D23*$B$2</f>
        <v>16</v>
      </c>
      <c r="F23" t="s">
        <v>45</v>
      </c>
      <c r="G23" s="4">
        <f>E23*8.754</f>
        <v>140.064</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10</v>
      </c>
      <c r="E3" t="s">
        <v>45</v>
      </c>
      <c r="F3" t="s">
        <v>61</v>
      </c>
    </row>
    <row r="4">
      <c r="A4">
        <v>1</v>
      </c>
      <c r="B4" t="s">
        <v>88</v>
      </c>
      <c r="C4" t="s">
        <v>87</v>
      </c>
      <c r="D4" s="11">
        <v>0.18</v>
      </c>
      <c r="E4" t="s">
        <v>45</v>
      </c>
      <c r="F4" t="s">
        <v>64</v>
      </c>
    </row>
    <row r="5">
      <c r="A5">
        <v>1</v>
      </c>
      <c r="B5" t="s">
        <v>89</v>
      </c>
      <c r="C5" t="s">
        <v>84</v>
      </c>
      <c r="D5" s="11">
        <v>5</v>
      </c>
      <c r="E5" t="s">
        <v>35</v>
      </c>
      <c r="F5" t="s">
        <v>90</v>
      </c>
    </row>
    <row r="6">
      <c r="A6">
        <v>2</v>
      </c>
      <c r="B6" t="s">
        <v>91</v>
      </c>
      <c r="C6" t="s">
        <v>87</v>
      </c>
      <c r="D6" s="11">
        <v>4.9</v>
      </c>
      <c r="E6" t="s">
        <v>35</v>
      </c>
      <c r="F6" t="s">
        <v>34</v>
      </c>
    </row>
    <row r="7">
      <c r="A7">
        <v>2</v>
      </c>
      <c r="B7" t="s">
        <v>92</v>
      </c>
      <c r="C7" t="s">
        <v>87</v>
      </c>
      <c r="D7" s="11">
        <v>0.105</v>
      </c>
      <c r="E7" t="s">
        <v>45</v>
      </c>
      <c r="F7" t="s">
        <v>53</v>
      </c>
    </row>
    <row r="8">
      <c r="A8">
        <v>1</v>
      </c>
      <c r="B8" t="s">
        <v>93</v>
      </c>
      <c r="C8" t="s">
        <v>87</v>
      </c>
      <c r="D8" s="11">
        <v>0.35</v>
      </c>
      <c r="E8" t="s">
        <v>45</v>
      </c>
      <c r="F8" t="s">
        <v>64</v>
      </c>
    </row>
    <row r="9">
      <c r="A9">
        <v>1</v>
      </c>
      <c r="B9" t="s">
        <v>94</v>
      </c>
      <c r="C9" t="s">
        <v>84</v>
      </c>
      <c r="D9" s="11">
        <v>2</v>
      </c>
      <c r="E9" t="s">
        <v>35</v>
      </c>
      <c r="F9" t="s">
        <v>90</v>
      </c>
    </row>
    <row r="10">
      <c r="A10">
        <v>1</v>
      </c>
      <c r="B10" t="s">
        <v>95</v>
      </c>
      <c r="C10" t="s">
        <v>87</v>
      </c>
      <c r="D10" s="11">
        <v>16</v>
      </c>
      <c r="E10" t="s">
        <v>45</v>
      </c>
      <c r="F10" t="s">
        <v>78</v>
      </c>
    </row>
    <row r="11">
      <c r="A11">
        <v>2</v>
      </c>
      <c r="B11" t="s">
        <v>91</v>
      </c>
      <c r="C11" t="s">
        <v>87</v>
      </c>
      <c r="D11" s="11">
        <v>1.97</v>
      </c>
      <c r="E11" t="s">
        <v>35</v>
      </c>
      <c r="F11" t="s">
        <v>34</v>
      </c>
    </row>
    <row r="12">
      <c r="A12">
        <v>2</v>
      </c>
      <c r="B12" t="s">
        <v>96</v>
      </c>
      <c r="C12" t="s">
        <v>87</v>
      </c>
      <c r="D12" s="11">
        <v>0.03</v>
      </c>
      <c r="E12" t="s">
        <v>45</v>
      </c>
      <c r="F12" t="s">
        <v>53</v>
      </c>
    </row>
    <row r="13">
      <c r="A13">
        <v>1</v>
      </c>
      <c r="B13" t="s">
        <v>97</v>
      </c>
      <c r="C13" t="s">
        <v>87</v>
      </c>
      <c r="D13" s="11">
        <v>4</v>
      </c>
      <c r="E13" t="s">
        <v>45</v>
      </c>
      <c r="F13" t="s">
        <v>69</v>
      </c>
    </row>
    <row r="14">
      <c r="A14">
        <v>1</v>
      </c>
      <c r="B14" t="s">
        <v>98</v>
      </c>
      <c r="C14" t="s">
        <v>87</v>
      </c>
      <c r="D14" s="11">
        <v>2</v>
      </c>
      <c r="E14" t="s">
        <v>35</v>
      </c>
      <c r="F14" t="s">
        <v>58</v>
      </c>
    </row>
    <row r="15">
      <c r="A15">
        <v>1</v>
      </c>
      <c r="B15" t="s">
        <v>99</v>
      </c>
      <c r="C15" t="s">
        <v>87</v>
      </c>
      <c r="D15" s="11">
        <v>10</v>
      </c>
      <c r="E15" t="s">
        <v>45</v>
      </c>
      <c r="F15" t="s">
        <v>69</v>
      </c>
    </row>
    <row r="16">
      <c r="A16">
        <v>1</v>
      </c>
      <c r="B16" t="s">
        <v>100</v>
      </c>
      <c r="C16" t="s">
        <v>84</v>
      </c>
      <c r="D16" s="11">
        <v>1.76</v>
      </c>
      <c r="E16" t="s">
        <v>45</v>
      </c>
      <c r="F16" t="s">
        <v>90</v>
      </c>
    </row>
    <row r="17">
      <c r="A17">
        <v>2</v>
      </c>
      <c r="B17" t="s">
        <v>101</v>
      </c>
      <c r="C17" t="s">
        <v>87</v>
      </c>
      <c r="D17" s="11">
        <v>2</v>
      </c>
      <c r="E17" t="s">
        <v>25</v>
      </c>
      <c r="F17" t="s">
        <v>38</v>
      </c>
    </row>
    <row r="18">
      <c r="A18">
        <v>1</v>
      </c>
      <c r="B18" t="s">
        <v>102</v>
      </c>
      <c r="C18" t="s">
        <v>87</v>
      </c>
      <c r="D18" s="11">
        <v>3</v>
      </c>
      <c r="E18" t="s">
        <v>45</v>
      </c>
      <c r="F18" t="s">
        <v>69</v>
      </c>
    </row>
    <row r="19">
      <c r="A19">
        <v>1</v>
      </c>
      <c r="B19" t="s">
        <v>103</v>
      </c>
      <c r="C19" t="s">
        <v>87</v>
      </c>
      <c r="D19" s="11">
        <v>0.4</v>
      </c>
      <c r="E19" t="s">
        <v>45</v>
      </c>
      <c r="F19" t="s">
        <v>69</v>
      </c>
    </row>
    <row r="20">
      <c r="A20">
        <v>1</v>
      </c>
      <c r="B20" t="s">
        <v>104</v>
      </c>
      <c r="C20" t="s">
        <v>87</v>
      </c>
      <c r="D20" s="11">
        <v>0.04</v>
      </c>
      <c r="E20" t="s">
        <v>45</v>
      </c>
      <c r="F20" t="s">
        <v>50</v>
      </c>
    </row>
    <row r="21">
      <c r="A21">
        <v>1</v>
      </c>
      <c r="B21" t="s">
        <v>105</v>
      </c>
      <c r="C21" t="s">
        <v>87</v>
      </c>
      <c r="D21" s="11">
        <v>0.01</v>
      </c>
      <c r="E21" t="s">
        <v>45</v>
      </c>
      <c r="F21" t="s">
        <v>44</v>
      </c>
    </row>
    <row r="22">
      <c r="A22">
        <v>1</v>
      </c>
      <c r="B22" t="s">
        <v>106</v>
      </c>
      <c r="C22" t="s">
        <v>87</v>
      </c>
      <c r="D22" s="11">
        <v>0.012</v>
      </c>
      <c r="E22" t="s">
        <v>45</v>
      </c>
      <c r="F22" t="s">
        <v>44</v>
      </c>
    </row>
    <row r="23">
      <c r="A23">
        <v>1</v>
      </c>
      <c r="B23" t="s">
        <v>107</v>
      </c>
      <c r="C23" t="s">
        <v>84</v>
      </c>
      <c r="D23" s="11">
        <v>20</v>
      </c>
      <c r="E23" t="s">
        <v>25</v>
      </c>
      <c r="F23" t="s">
        <v>108</v>
      </c>
    </row>
    <row r="24">
      <c r="A24">
        <v>2</v>
      </c>
      <c r="B24" t="s">
        <v>109</v>
      </c>
      <c r="C24" t="s">
        <v>87</v>
      </c>
      <c r="D24" s="11">
        <v>0.002</v>
      </c>
      <c r="E24" t="s">
        <v>35</v>
      </c>
      <c r="F2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3"/>
      <c r="F3"/>
    </row>
    <row r="4">
      <c r="A4" t="s">
        <v>2</v>
      </c>
      <c r="B4">
        <v>3</v>
      </c>
      <c r="C4"/>
      <c r="D4" t="inlineStr" s="13">
        <is>
          <t>Cuire les haricots rouges — Cuire les haricots rouges à l'eau avec le gros sel jusqu'à tendreté. Égoutter et réserver. Corser la cuisson avec du fond blanc de veau.</t>
        </is>
      </c>
      <c r="E4" t="s" s="13"/>
      <c r="F4"/>
    </row>
    <row r="5">
      <c r="A5" t="s">
        <v>2</v>
      </c>
      <c r="B5">
        <v>4</v>
      </c>
      <c r="C5"/>
      <c r="D5" t="inlineStr" s="13">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3"/>
      <c r="F5"/>
    </row>
    <row r="6">
      <c r="A6" t="s">
        <v>2</v>
      </c>
      <c r="B6">
        <v>5</v>
      </c>
      <c r="C6"/>
      <c r="D6" t="inlineStr" s="13">
        <is>
          <t>Terminer et conditionner — Rectifier l'assaisonnement et la consistance avec le Tabasco. Respecter la procédure de fin de cuisson. Stocker en armoire chaude et maintenir à +63°C.</t>
        </is>
      </c>
      <c r="E6" t="s" s="13"/>
      <c r="F6"/>
    </row>
    <row r="7">
      <c r="A7" t="s">
        <v>2</v>
      </c>
      <c r="B7">
        <v>6</v>
      </c>
      <c r="C7"/>
      <c r="D7" t="inlineStr" s="13">
        <is>
          <t>Suggestions — On peut accompagner le chili con carne avec du riz créole. On peut remplacer la viande hachée par de la viande émincée et les haricots rouges secs par des haricots appertisés.</t>
        </is>
      </c>
      <c r="E7" t="s" s="13"/>
      <c r="F7"/>
    </row>
    <row r="8">
      <c r="A8" t="s">
        <v>116</v>
      </c>
      <c r="B8">
        <v>1</v>
      </c>
      <c r="C8"/>
      <c r="D8" t="s" s="13">
        <v>117</v>
      </c>
      <c r="E8" t="s" s="13"/>
      <c r="F8"/>
    </row>
    <row r="9">
      <c r="A9" t="s">
        <v>118</v>
      </c>
      <c r="B9">
        <v>1</v>
      </c>
      <c r="C9" t="s">
        <v>119</v>
      </c>
      <c r="D9" t="s" s="13">
        <v>117</v>
      </c>
      <c r="E9" t="s" s="13"/>
      <c r="F9"/>
    </row>
    <row r="10">
      <c r="A10" t="s">
        <v>120</v>
      </c>
      <c r="B10"/>
      <c r="C10"/>
      <c r="D10"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121</v>
      </c>
      <c r="B1"/>
      <c r="C1"/>
      <c r="D1"/>
    </row>
    <row r="2">
      <c r="A2" t="str" s="14">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125</v>
      </c>
      <c r="C11" s="11">
        <f>'Besoins'!$B$2*1.76</f>
        <v>1.76</v>
      </c>
      <c r="D11" t="s">
        <v>45</v>
      </c>
    </row>
    <row r="12">
      <c r="A12"/>
      <c r="B12" t="s">
        <v>126</v>
      </c>
      <c r="C12" s="11">
        <f>'Besoins'!$B$2*5</f>
        <v>5</v>
      </c>
      <c r="D12" t="s">
        <v>35</v>
      </c>
    </row>
    <row r="13">
      <c r="A13" t="s" s="16">
        <v>127</v>
      </c>
      <c r="B13" t="str" s="13">
        <f>Procedure!D4</f>
        <v>Cuire les haricots rouges — Cuire les haricots rouges à l'eau avec le gros sel jusqu'à tendreté. Égoutter et réserver. Corser la cuisson avec du fond blanc de veau.</v>
      </c>
      <c r="C13"/>
      <c r="D13"/>
    </row>
    <row r="14">
      <c r="A14"/>
      <c r="B14" t="s">
        <v>128</v>
      </c>
      <c r="C14" s="11">
        <f>'Besoins'!$B$2*2</f>
        <v>2</v>
      </c>
      <c r="D14" t="s">
        <v>35</v>
      </c>
    </row>
    <row r="15">
      <c r="A15"/>
      <c r="B15" t="str">
        <f>Besoins!B17</f>
        <v>Gros sel de mer</v>
      </c>
      <c r="C15" s="11">
        <f>Besoins!E17</f>
        <v>0.35</v>
      </c>
      <c r="D15" t="str">
        <f>Besoins!F17</f>
        <v>kg</v>
      </c>
    </row>
    <row r="16">
      <c r="A16" t="s" s="16">
        <v>129</v>
      </c>
      <c r="B16" t="str" s="13">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6">
        <v>130</v>
      </c>
      <c r="B24" t="str" s="13">
        <f>Procedure!D6</f>
        <v>Terminer et conditionner — Rectifier l'assaisonnement et la consistance avec le Tabasco. Respecter la procédure de fin de cuisson. Stocker en armoire chaude et maintenir à +63°C.</v>
      </c>
      <c r="C24"/>
      <c r="D24"/>
    </row>
    <row r="25">
      <c r="A25"/>
      <c r="B25" t="s">
        <v>131</v>
      </c>
      <c r="C25" s="11">
        <f>'Besoins'!$B$2*20</f>
        <v>20</v>
      </c>
      <c r="D25" t="s">
        <v>25</v>
      </c>
    </row>
    <row r="26">
      <c r="A26" t="s" s="16">
        <v>132</v>
      </c>
      <c r="B26" t="str" s="13">
        <f>Procedure!D7</f>
        <v>Suggestions — On peut accompagner le chili con carne avec du riz créole. On peut remplacer la viande hachée par de la viande émincée et les haricots rouges secs par des haricots appertisés.</v>
      </c>
      <c r="C26"/>
      <c r="D26"/>
    </row>
    <row r="27">
      <c r="A27"/>
      <c r="B27"/>
      <c r="C27"/>
      <c r="D27"/>
    </row>
    <row r="28">
      <c r="A28" t="s" s="15">
        <v>133</v>
      </c>
      <c r="B28"/>
      <c r="C28"/>
      <c r="D28"/>
    </row>
    <row r="29">
      <c r="A29" t="s" s="16">
        <v>123</v>
      </c>
      <c r="B29" t="str" s="13">
        <f>Procedure!D8</f>
        <v>Délayer la poudre dans l'eau froide en fouettant, puis porter à ébullition en remuant régulièrement.</v>
      </c>
      <c r="C29"/>
      <c r="D29"/>
    </row>
    <row r="30">
      <c r="A30"/>
      <c r="B30" t="s">
        <v>134</v>
      </c>
      <c r="C30" s="11">
        <f>'Besoins'!$B$2*4.9</f>
        <v>4.9</v>
      </c>
      <c r="D30" t="s">
        <v>35</v>
      </c>
    </row>
    <row r="31">
      <c r="A31"/>
      <c r="B31" t="str">
        <f>Besoins!B13</f>
        <v>Bouillon de bœuf déshydraté (Maggi)</v>
      </c>
      <c r="C31" s="11">
        <f>Besoins!E13</f>
        <v>0.105</v>
      </c>
      <c r="D31" t="str">
        <f>Besoins!F13</f>
        <v>kg</v>
      </c>
    </row>
    <row r="32">
      <c r="A32"/>
      <c r="B32"/>
      <c r="C32"/>
      <c r="D32"/>
    </row>
    <row r="33">
      <c r="A33" t="s" s="15">
        <v>135</v>
      </c>
      <c r="B33"/>
      <c r="C33"/>
      <c r="D33"/>
    </row>
    <row r="34">
      <c r="A34" t="s" s="16">
        <v>123</v>
      </c>
      <c r="B34" t="str" s="13">
        <f>"[DISSOUDRE] "&amp;Procedure!D9</f>
        <v>[DISSOUDRE] Délayer la poudre dans l'eau froide en fouettant, puis porter à ébullition en remuant régulièrement.</v>
      </c>
      <c r="C34"/>
      <c r="D34"/>
    </row>
    <row r="35">
      <c r="A35"/>
      <c r="B35" t="s">
        <v>134</v>
      </c>
      <c r="C35" s="11">
        <f>'Besoins'!$B$2*1.97</f>
        <v>1.97</v>
      </c>
      <c r="D35" t="s">
        <v>35</v>
      </c>
    </row>
    <row r="36">
      <c r="A36"/>
      <c r="B36" t="str">
        <f>Besoins!B14</f>
        <v>Fonds Blanc de Veau (Knorr Professional)</v>
      </c>
      <c r="C36" s="11">
        <f>Besoins!E14</f>
        <v>0.03</v>
      </c>
      <c r="D36" t="str">
        <f>Besoins!F14</f>
        <v>kg</v>
      </c>
    </row>
    <row r="37">
      <c r="A37"/>
      <c r="B37"/>
      <c r="C37"/>
      <c r="D37"/>
    </row>
    <row r="38">
      <c r="A38" t="s" s="15">
        <v>136</v>
      </c>
      <c r="B38"/>
      <c r="C38"/>
      <c r="D38"/>
    </row>
    <row r="39">
      <c r="A39"/>
      <c r="B3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9"/>
      <c r="D39"/>
    </row>
    <row r="40">
      <c r="A40"/>
      <c r="B40"/>
      <c r="C40"/>
      <c r="D40"/>
    </row>
    <row r="41">
      <c r="A41" t="s" s="18">
        <v>22</v>
      </c>
      <c r="B41"/>
      <c r="C41"/>
      <c r="D41"/>
    </row>
  </sheetData>
  <sheetProtection sheet="1" formatRows="0" formatColumns="0"/>
  <mergeCells count="16">
    <mergeCell ref="A1:D1"/>
    <mergeCell ref="A2:D2"/>
    <mergeCell ref="A4:D4"/>
    <mergeCell ref="B5:D5"/>
    <mergeCell ref="B6:D6"/>
    <mergeCell ref="B13:D13"/>
    <mergeCell ref="B16:D16"/>
    <mergeCell ref="B24:D24"/>
    <mergeCell ref="B26:D26"/>
    <mergeCell ref="A28:D28"/>
    <mergeCell ref="B29:D29"/>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2026-10-30T14:28:56Z</dcterms:created>
  <dc:title>CHILI CON CARNE</dc:title>
  <dc:subject/>
  <dc:creator>CUIS.web</dc:creator>
  <cp:lastModifiedBy/>
  <cp:keywords/>
  <dc:description>Export automatique — moteur récursif d'origine : Bernard Vandendaele</dc:description>
  <cp:category/>
  <dc:language>en-US</dc:language>
  <dcterms:modified xsi:type="dcterms:W3CDTF">2026-10-30T14:28:56Z</dcterms:modified>
  <cp:revision>1</cp:revision>
</cp:coreProperties>
</file>