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<sst xmlns="http://schemas.openxmlformats.org/spreadsheetml/2006/main" count="136" uniqueCount="136">
  <si>
    <t>Fiche technique</t>
  </si>
  <si>
    <t>Nom</t>
  </si>
  <si>
    <t>BOULETTES DE VIANDE À LA CATALANE (FOUR)</t>
  </si>
  <si>
    <t>Code</t>
  </si>
  <si>
    <t>GRO_CDC_136B</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</si>
  <si>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</si>
  <si>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</si>
  <si>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</si>
  <si>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</si>
  <si>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</si>
  <si>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</si>
  <si>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</si>
  <si>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</si>
  <si>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</si>
  <si>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</si>
  <si>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</si>
  <si>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</si>
  <si>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</si>
  <si>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</si>
  <si>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</si>
  <si>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</si>
  <si>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15:25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</si>
  <si>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</si>
  <si>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</si>
  <si>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</si>
  <si>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</si>
  <si>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</si>
  <si>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</si>
  <si>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</si>
  <si>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</si>
  <si>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</si>
  <si>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</si>
  <si>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</si>
  <si>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</si>
  <si>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</si>
  <si>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</si>
  <si>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RNME101413</t>
  </si>
  <si>
    <t>Olive verte dénoyautée boîte 5/1</t>
  </si>
  <si>
    <t>Conserves de légumes</t>
  </si>
  <si>
    <t>u</t>
  </si>
  <si>
    <t>CONS-TOMATE-CUB</t>
  </si>
  <si>
    <t>Tomates concassées en dés (boîte)</t>
  </si>
  <si>
    <t>EPI-PIMENT-CAYE</t>
  </si>
  <si>
    <t>Piment de Cayenne</t>
  </si>
  <si>
    <t>Épices en poudre et graines</t>
  </si>
  <si>
    <t>kg</t>
  </si>
  <si>
    <t>EPI-POIVRE-NOIR</t>
  </si>
  <si>
    <t>Poivre noir moulu</t>
  </si>
  <si>
    <t>MEL-HERBES-PRO</t>
  </si>
  <si>
    <t>Herbes de Provence</t>
  </si>
  <si>
    <t>Mélanges et épices composées</t>
  </si>
  <si>
    <t>FAR-T55</t>
  </si>
  <si>
    <t>Farine de blé T55</t>
  </si>
  <si>
    <t>Farines de blé</t>
  </si>
  <si>
    <t>KNORR-FBLIE-STD</t>
  </si>
  <si>
    <t>Fonds Brun Lié (Knorr Professional)</t>
  </si>
  <si>
    <t>Fonds déshydratés et poudres</t>
  </si>
  <si>
    <t>HUI-TOURNESOL</t>
  </si>
  <si>
    <t>Huile de tournesol raffinée vrac</t>
  </si>
  <si>
    <t>Huiles végétales</t>
  </si>
  <si>
    <t>RNM6520160</t>
  </si>
  <si>
    <t>PERSIL simple France botte</t>
  </si>
  <si>
    <t>Légumes</t>
  </si>
  <si>
    <t>bte</t>
  </si>
  <si>
    <t>SEL-FIN</t>
  </si>
  <si>
    <t>Sel fin de cuisine</t>
  </si>
  <si>
    <t>Sels et condiments de base</t>
  </si>
  <si>
    <t>RNMS00812</t>
  </si>
  <si>
    <t>Ail haché IQF</t>
  </si>
  <si>
    <t>Légumes surgelés</t>
  </si>
  <si>
    <t>RNMS00754</t>
  </si>
  <si>
    <t>Choux brocolis en fleurettes IQF</t>
  </si>
  <si>
    <t>RNMS00780</t>
  </si>
  <si>
    <t>Oignons émincés surgelés</t>
  </si>
  <si>
    <t>BOULETTE-BOEUF</t>
  </si>
  <si>
    <t>Boulettes de boeuf 60% viande surgelees</t>
  </si>
  <si>
    <t>Viandes surgelées</t>
  </si>
  <si>
    <t>POITRINE-FRAICHE</t>
  </si>
  <si>
    <t>Poitrine de porc fraîche</t>
  </si>
  <si>
    <t>Porc frais</t>
  </si>
  <si>
    <t>Total</t>
  </si>
  <si>
    <t>Niveau</t>
  </si>
  <si>
    <t>Composant</t>
  </si>
  <si>
    <t>Type</t>
  </si>
  <si>
    <t>Quantité (pour 100 pc)</t>
  </si>
  <si>
    <t>recette</t>
  </si>
  <si>
    <t>Viandes collectivité</t>
  </si>
  <si>
    <t xml:space="preserve">    ↳ Boulettes de boeuf 60% viande surgelees</t>
  </si>
  <si>
    <t>matiere</t>
  </si>
  <si>
    <t xml:space="preserve">    ↳ Tomate concassée — 1 boîte 5/1 (pièce)</t>
  </si>
  <si>
    <t>Préparations de base collectivité</t>
  </si>
  <si>
    <t xml:space="preserve">    ↳ Farine de blé T55</t>
  </si>
  <si>
    <t xml:space="preserve">    ↳ Fond brun de veau reconstitue (collectivite)</t>
  </si>
  <si>
    <t xml:space="preserve">        ↳ Eau (robinet - moy. France 2026)</t>
  </si>
  <si>
    <t xml:space="preserve">        ↳ Tomate concassée — boîte 5/1 (collectivité)</t>
  </si>
  <si>
    <t xml:space="preserve">            ↳ Tomates concassées en dés (boîte)</t>
  </si>
  <si>
    <t xml:space="preserve">        ↳ Fonds Brun Lié (Knorr Professional)</t>
  </si>
  <si>
    <t xml:space="preserve">    ↳ Huile de tournesol raffinée vrac</t>
  </si>
  <si>
    <t xml:space="preserve">    ↳ Herbes de Provence</t>
  </si>
  <si>
    <t xml:space="preserve">    ↳ Oignons émincés surgelés</t>
  </si>
  <si>
    <t xml:space="preserve">    ↳ Sel fin de cuisine</t>
  </si>
  <si>
    <t xml:space="preserve">    ↳ Ail haché IQF</t>
  </si>
  <si>
    <t xml:space="preserve">    ↳ Poivre noir moulu</t>
  </si>
  <si>
    <t xml:space="preserve">    ↳ Choux brocolis en fleurettes IQF</t>
  </si>
  <si>
    <t xml:space="preserve">    ↳ Olive verte dénoyautée boîte 5/1</t>
  </si>
  <si>
    <t xml:space="preserve">    ↳ Piment de Cayenne</t>
  </si>
  <si>
    <t xml:space="preserve">    ↳ Poitrine de porc fraîche</t>
  </si>
  <si>
    <t xml:space="preserve">    ↳ PERSIL PLAT (KG)</t>
  </si>
  <si>
    <t>Conversions diverses</t>
  </si>
  <si>
    <t xml:space="preserve">        ↳ PERSIL simple France botte</t>
  </si>
  <si>
    <t>Recette</t>
  </si>
  <si>
    <t>#</t>
  </si>
  <si>
    <t>Verbe</t>
  </si>
  <si>
    <t>Étape</t>
  </si>
  <si>
    <t>Précision technique</t>
  </si>
  <si>
    <t>Durée</t>
  </si>
  <si>
    <t>Tomate concassée — 1 boîte 5/1 (pièce)</t>
  </si>
  <si>
    <t>Fond brun de veau reconstitue (collectivite)</t>
  </si>
  <si>
    <t>DISSOUDRE</t>
  </si>
  <si>
    <t>Délayer la poudre dans l'eau froide en fouettant, puis porter à ébullition en remuant régulièrement.</t>
  </si>
  <si>
    <t>Tomate concassée — boîte 5/1 (collectivité)</t>
  </si>
  <si>
    <t>Fiche technique — BOULETTES DE VIANDE À LA CATALANE (FOUR)</t>
  </si>
  <si>
    <t>BOULETTES DE VIANDE À LA CATALANE (FOUR)  GRO_CDC_136B</t>
  </si>
  <si>
    <t>1.</t>
  </si>
  <si>
    <t>2.</t>
  </si>
  <si>
    <t>3.</t>
  </si>
  <si>
    <t xml:space="preserve">    Fond brun de veau reconstitue (collectivite)</t>
  </si>
  <si>
    <t>4.</t>
  </si>
  <si>
    <t>5.</t>
  </si>
  <si>
    <t xml:space="preserve">    Tomate concassée — 1 boîte 5/1 (pièce)</t>
  </si>
  <si>
    <t>6.</t>
  </si>
  <si>
    <t>7.</t>
  </si>
  <si>
    <t xml:space="preserve">    PERSIL PLAT (KG) (conv.)</t>
  </si>
  <si>
    <t>↳ Tomate concassée — 1 boîte 5/1 (pièce)  GRO-CONS-TOM-P</t>
  </si>
  <si>
    <t>↳ Fond brun de veau reconstitue (collectivite)  GRO-FOND-VEAU</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</si>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</sst>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169.8129775</v>
      </c>
    </row>
    <row r="12">
      <c r="A12" t="s" s="3">
        <v>17</v>
      </c>
      <c r="B12" s="4">
        <v>1.698129775</v>
      </c>
    </row>
    <row r="13">
      <c r="A13"/>
      <c r="B13"/>
    </row>
    <row r="14">
      <c r="A14" t="s" s="5">
        <v>18</v>
      </c>
      <c r="B14" t="s" s="5">
        <v>15</v>
      </c>
    </row>
    <row r="15">
      <c r="A15" t="s" s="5">
        <v>19</v>
      </c>
      <c r="B15" s="6">
        <v>169.8129775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2.925</v>
      </c>
      <c r="E7" s="11">
        <f>D7*$B$2</f>
        <v>2.925</v>
      </c>
      <c r="F7" t="s">
        <v>35</v>
      </c>
      <c r="G7" s="4">
        <f>E7*0.0043</f>
        <v>0.012577</v>
      </c>
    </row>
    <row r="8">
      <c r="A8" t="s">
        <v>36</v>
      </c>
      <c r="B8" t="s">
        <v>37</v>
      </c>
      <c r="C8" t="s">
        <v>38</v>
      </c>
      <c r="D8" s="9">
        <v>1</v>
      </c>
      <c r="E8" s="11">
        <f>D8*$B$2</f>
        <v>1</v>
      </c>
      <c r="F8" t="s">
        <v>39</v>
      </c>
      <c r="G8" s="4">
        <f>E8*14.95</f>
        <v>14.95</v>
      </c>
    </row>
    <row r="9">
      <c r="A9" t="s">
        <v>40</v>
      </c>
      <c r="B9" t="s">
        <v>41</v>
      </c>
      <c r="C9" t="s">
        <v>38</v>
      </c>
      <c r="D9" s="9">
        <v>3</v>
      </c>
      <c r="E9" s="11">
        <f>D9*$B$2</f>
        <v>3</v>
      </c>
      <c r="F9" t="s">
        <v>25</v>
      </c>
      <c r="G9" s="4">
        <f>E9*2.645</f>
        <v>7.935</v>
      </c>
    </row>
    <row r="10">
      <c r="A10" t="s">
        <v>42</v>
      </c>
      <c r="B10" t="s">
        <v>43</v>
      </c>
      <c r="C10" t="s">
        <v>44</v>
      </c>
      <c r="D10" s="9">
        <v>0.002</v>
      </c>
      <c r="E10" s="11">
        <f>D10*$B$2</f>
        <v>0.002</v>
      </c>
      <c r="F10" t="s">
        <v>45</v>
      </c>
      <c r="G10" s="4">
        <f>E10*9.8</f>
        <v>0.0196</v>
      </c>
    </row>
    <row r="11">
      <c r="A11" t="s">
        <v>46</v>
      </c>
      <c r="B11" t="s">
        <v>47</v>
      </c>
      <c r="C11" t="s">
        <v>44</v>
      </c>
      <c r="D11" s="9">
        <v>0.007</v>
      </c>
      <c r="E11" s="11">
        <f>D11*$B$2</f>
        <v>0.007</v>
      </c>
      <c r="F11" t="s">
        <v>45</v>
      </c>
      <c r="G11" s="4">
        <f>E11*12.5</f>
        <v>0.0875</v>
      </c>
    </row>
    <row r="12">
      <c r="A12" t="s">
        <v>48</v>
      </c>
      <c r="B12" t="s">
        <v>49</v>
      </c>
      <c r="C12" t="s">
        <v>50</v>
      </c>
      <c r="D12" s="9">
        <v>0.01</v>
      </c>
      <c r="E12" s="11">
        <f>D12*$B$2</f>
        <v>0.01</v>
      </c>
      <c r="F12" t="s">
        <v>45</v>
      </c>
      <c r="G12" s="4">
        <f>E12*9.5</f>
        <v>0.095</v>
      </c>
    </row>
    <row r="13">
      <c r="A13" t="s">
        <v>51</v>
      </c>
      <c r="B13" t="s">
        <v>52</v>
      </c>
      <c r="C13" t="s">
        <v>53</v>
      </c>
      <c r="D13" s="9">
        <v>0.35</v>
      </c>
      <c r="E13" s="11">
        <f>D13*$B$2</f>
        <v>0.35</v>
      </c>
      <c r="F13" t="s">
        <v>45</v>
      </c>
      <c r="G13" s="4">
        <f>E13*0.56</f>
        <v>0.196</v>
      </c>
    </row>
    <row r="14">
      <c r="A14" t="s">
        <v>54</v>
      </c>
      <c r="B14" t="s">
        <v>55</v>
      </c>
      <c r="C14" t="s">
        <v>56</v>
      </c>
      <c r="D14" s="9">
        <v>0.075</v>
      </c>
      <c r="E14" s="11">
        <f>D14*$B$2</f>
        <v>0.075</v>
      </c>
      <c r="F14" t="s">
        <v>45</v>
      </c>
      <c r="G14" s="4">
        <f>E14*19.69</f>
        <v>1.47675</v>
      </c>
    </row>
    <row r="15">
      <c r="A15" t="s">
        <v>57</v>
      </c>
      <c r="B15" t="s">
        <v>58</v>
      </c>
      <c r="C15" t="s">
        <v>59</v>
      </c>
      <c r="D15" s="9">
        <v>0.5</v>
      </c>
      <c r="E15" s="11">
        <f>D15*$B$2</f>
        <v>0.5</v>
      </c>
      <c r="F15" t="s">
        <v>35</v>
      </c>
      <c r="G15" s="4">
        <f>E15*1.05</f>
        <v>0.525</v>
      </c>
    </row>
    <row r="16">
      <c r="A16" t="s">
        <v>60</v>
      </c>
      <c r="B16" t="s">
        <v>61</v>
      </c>
      <c r="C16" t="s">
        <v>62</v>
      </c>
      <c r="D16" s="9">
        <v>5</v>
      </c>
      <c r="E16" s="11">
        <f>D16*$B$2</f>
        <v>5</v>
      </c>
      <c r="F16" t="s">
        <v>63</v>
      </c>
      <c r="G16" s="4">
        <f>E16*0.45</f>
        <v>2.25</v>
      </c>
    </row>
    <row r="17">
      <c r="A17" t="s">
        <v>64</v>
      </c>
      <c r="B17" t="s">
        <v>65</v>
      </c>
      <c r="C17" t="s">
        <v>66</v>
      </c>
      <c r="D17" s="9">
        <v>0.073</v>
      </c>
      <c r="E17" s="11">
        <f>D17*$B$2</f>
        <v>0.073</v>
      </c>
      <c r="F17" t="s">
        <v>45</v>
      </c>
      <c r="G17" s="4">
        <f>E17*0.35</f>
        <v>0.02555</v>
      </c>
    </row>
    <row r="18">
      <c r="A18" t="s">
        <v>67</v>
      </c>
      <c r="B18" t="s">
        <v>68</v>
      </c>
      <c r="C18" t="s">
        <v>69</v>
      </c>
      <c r="D18" s="9">
        <v>0.25</v>
      </c>
      <c r="E18" s="11">
        <f>D18*$B$2</f>
        <v>0.25</v>
      </c>
      <c r="F18" t="s">
        <v>45</v>
      </c>
      <c r="G18" s="4">
        <f>E18*9.26</f>
        <v>2.315</v>
      </c>
    </row>
    <row r="19">
      <c r="A19" t="s">
        <v>70</v>
      </c>
      <c r="B19" t="s">
        <v>71</v>
      </c>
      <c r="C19" t="s">
        <v>69</v>
      </c>
      <c r="D19" s="9">
        <v>5</v>
      </c>
      <c r="E19" s="11">
        <f>D19*$B$2</f>
        <v>5</v>
      </c>
      <c r="F19" t="s">
        <v>45</v>
      </c>
      <c r="G19" s="4">
        <f>E19*4.12</f>
        <v>20.6</v>
      </c>
    </row>
    <row r="20">
      <c r="A20" t="s">
        <v>72</v>
      </c>
      <c r="B20" t="s">
        <v>73</v>
      </c>
      <c r="C20" t="s">
        <v>69</v>
      </c>
      <c r="D20" s="9">
        <v>2.5</v>
      </c>
      <c r="E20" s="11">
        <f>D20*$B$2</f>
        <v>2.5</v>
      </c>
      <c r="F20" t="s">
        <v>45</v>
      </c>
      <c r="G20" s="4">
        <f>E20*3.89</f>
        <v>9.725</v>
      </c>
    </row>
    <row r="21">
      <c r="A21" t="s">
        <v>74</v>
      </c>
      <c r="B21" t="s">
        <v>75</v>
      </c>
      <c r="C21" t="s">
        <v>76</v>
      </c>
      <c r="D21" s="9">
        <v>14</v>
      </c>
      <c r="E21" s="11">
        <f>D21*$B$2</f>
        <v>14</v>
      </c>
      <c r="F21" t="s">
        <v>45</v>
      </c>
      <c r="G21" s="4">
        <f>E21*6.9</f>
        <v>96.6</v>
      </c>
    </row>
    <row r="22">
      <c r="A22" t="s">
        <v>77</v>
      </c>
      <c r="B22" t="s">
        <v>78</v>
      </c>
      <c r="C22" t="s">
        <v>79</v>
      </c>
      <c r="D22" s="9">
        <v>2</v>
      </c>
      <c r="E22" s="11">
        <f>D22*$B$2</f>
        <v>2</v>
      </c>
      <c r="F22" t="s">
        <v>45</v>
      </c>
      <c r="G22" s="4">
        <f>E22*6.5</f>
        <v>13</v>
      </c>
    </row>
    <row r="23">
      <c r="A23"/>
      <c r="B23"/>
      <c r="C23"/>
      <c r="D23"/>
      <c r="E23"/>
      <c r="F23" t="s" s="3">
        <v>80</v>
      </c>
      <c r="G23" s="12">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30</v>
      </c>
      <c r="F1" t="s" s="2">
        <v>5</v>
      </c>
    </row>
    <row r="2">
      <c r="A2">
        <v>0</v>
      </c>
      <c r="B2" t="s">
        <v>2</v>
      </c>
      <c r="C2" t="s">
        <v>85</v>
      </c>
      <c r="D2" s="11">
        <v>100</v>
      </c>
      <c r="E2" t="s">
        <v>25</v>
      </c>
      <c r="F2" t="s">
        <v>86</v>
      </c>
    </row>
    <row r="3">
      <c r="A3">
        <v>1</v>
      </c>
      <c r="B3" t="s">
        <v>87</v>
      </c>
      <c r="C3" t="s">
        <v>88</v>
      </c>
      <c r="D3" s="11">
        <v>14</v>
      </c>
      <c r="E3" t="s">
        <v>45</v>
      </c>
      <c r="F3" t="s">
        <v>76</v>
      </c>
    </row>
    <row r="4">
      <c r="A4">
        <v>1</v>
      </c>
      <c r="B4" t="s">
        <v>89</v>
      </c>
      <c r="C4" t="s">
        <v>85</v>
      </c>
      <c r="D4" s="11">
        <v>3</v>
      </c>
      <c r="E4" t="s">
        <v>25</v>
      </c>
      <c r="F4" t="s">
        <v>90</v>
      </c>
    </row>
    <row r="5">
      <c r="A5">
        <v>1</v>
      </c>
      <c r="B5" t="s">
        <v>91</v>
      </c>
      <c r="C5" t="s">
        <v>88</v>
      </c>
      <c r="D5" s="11">
        <v>0.35</v>
      </c>
      <c r="E5" t="s">
        <v>45</v>
      </c>
      <c r="F5" t="s">
        <v>53</v>
      </c>
    </row>
    <row r="6">
      <c r="A6">
        <v>1</v>
      </c>
      <c r="B6" t="s">
        <v>92</v>
      </c>
      <c r="C6" t="s">
        <v>85</v>
      </c>
      <c r="D6" s="11">
        <v>3</v>
      </c>
      <c r="E6" t="s">
        <v>35</v>
      </c>
      <c r="F6" t="s">
        <v>90</v>
      </c>
    </row>
    <row r="7">
      <c r="A7">
        <v>2</v>
      </c>
      <c r="B7" t="s">
        <v>93</v>
      </c>
      <c r="C7" t="s">
        <v>88</v>
      </c>
      <c r="D7" s="11">
        <v>2.925</v>
      </c>
      <c r="E7" t="s">
        <v>35</v>
      </c>
      <c r="F7" t="s">
        <v>34</v>
      </c>
    </row>
    <row r="8">
      <c r="A8">
        <v>2</v>
      </c>
      <c r="B8" t="s">
        <v>94</v>
      </c>
      <c r="C8" t="s">
        <v>85</v>
      </c>
      <c r="D8" s="11">
        <v>6.9</v>
      </c>
      <c r="E8" t="s">
        <v>45</v>
      </c>
      <c r="F8" t="s">
        <v>90</v>
      </c>
    </row>
    <row r="9">
      <c r="A9">
        <v>3</v>
      </c>
      <c r="B9" t="s">
        <v>95</v>
      </c>
      <c r="C9" t="s">
        <v>88</v>
      </c>
      <c r="D9" s="11">
        <v>3</v>
      </c>
      <c r="E9" t="s">
        <v>25</v>
      </c>
      <c r="F9" t="s">
        <v>38</v>
      </c>
    </row>
    <row r="10">
      <c r="A10">
        <v>2</v>
      </c>
      <c r="B10" t="s">
        <v>96</v>
      </c>
      <c r="C10" t="s">
        <v>88</v>
      </c>
      <c r="D10" s="11">
        <v>0.075</v>
      </c>
      <c r="E10" t="s">
        <v>45</v>
      </c>
      <c r="F10" t="s">
        <v>56</v>
      </c>
    </row>
    <row r="11">
      <c r="A11">
        <v>1</v>
      </c>
      <c r="B11" t="s">
        <v>97</v>
      </c>
      <c r="C11" t="s">
        <v>88</v>
      </c>
      <c r="D11" s="11">
        <v>0.5</v>
      </c>
      <c r="E11" t="s">
        <v>35</v>
      </c>
      <c r="F11" t="s">
        <v>59</v>
      </c>
    </row>
    <row r="12">
      <c r="A12">
        <v>1</v>
      </c>
      <c r="B12" t="s">
        <v>98</v>
      </c>
      <c r="C12" t="s">
        <v>88</v>
      </c>
      <c r="D12" s="11">
        <v>0.01</v>
      </c>
      <c r="E12" t="s">
        <v>45</v>
      </c>
      <c r="F12" t="s">
        <v>50</v>
      </c>
    </row>
    <row r="13">
      <c r="A13">
        <v>1</v>
      </c>
      <c r="B13" t="s">
        <v>99</v>
      </c>
      <c r="C13" t="s">
        <v>88</v>
      </c>
      <c r="D13" s="11">
        <v>2.5</v>
      </c>
      <c r="E13" t="s">
        <v>45</v>
      </c>
      <c r="F13" t="s">
        <v>69</v>
      </c>
    </row>
    <row r="14">
      <c r="A14">
        <v>1</v>
      </c>
      <c r="B14" t="s">
        <v>100</v>
      </c>
      <c r="C14" t="s">
        <v>88</v>
      </c>
      <c r="D14" s="11">
        <v>0.073</v>
      </c>
      <c r="E14" t="s">
        <v>45</v>
      </c>
      <c r="F14" t="s">
        <v>66</v>
      </c>
    </row>
    <row r="15">
      <c r="A15">
        <v>1</v>
      </c>
      <c r="B15" t="s">
        <v>101</v>
      </c>
      <c r="C15" t="s">
        <v>88</v>
      </c>
      <c r="D15" s="11">
        <v>0.25</v>
      </c>
      <c r="E15" t="s">
        <v>45</v>
      </c>
      <c r="F15" t="s">
        <v>69</v>
      </c>
    </row>
    <row r="16">
      <c r="A16">
        <v>1</v>
      </c>
      <c r="B16" t="s">
        <v>102</v>
      </c>
      <c r="C16" t="s">
        <v>88</v>
      </c>
      <c r="D16" s="11">
        <v>0.007</v>
      </c>
      <c r="E16" t="s">
        <v>45</v>
      </c>
      <c r="F16" t="s">
        <v>44</v>
      </c>
    </row>
    <row r="17">
      <c r="A17">
        <v>1</v>
      </c>
      <c r="B17" t="s">
        <v>103</v>
      </c>
      <c r="C17" t="s">
        <v>88</v>
      </c>
      <c r="D17" s="11">
        <v>5</v>
      </c>
      <c r="E17" t="s">
        <v>45</v>
      </c>
      <c r="F17" t="s">
        <v>69</v>
      </c>
    </row>
    <row r="18">
      <c r="A18">
        <v>1</v>
      </c>
      <c r="B18" t="s">
        <v>104</v>
      </c>
      <c r="C18" t="s">
        <v>88</v>
      </c>
      <c r="D18" s="11">
        <v>1</v>
      </c>
      <c r="E18" t="s">
        <v>39</v>
      </c>
      <c r="F18" t="s">
        <v>38</v>
      </c>
    </row>
    <row r="19">
      <c r="A19">
        <v>1</v>
      </c>
      <c r="B19" t="s">
        <v>105</v>
      </c>
      <c r="C19" t="s">
        <v>88</v>
      </c>
      <c r="D19" s="11">
        <v>0.002</v>
      </c>
      <c r="E19" t="s">
        <v>45</v>
      </c>
      <c r="F19" t="s">
        <v>44</v>
      </c>
    </row>
    <row r="20">
      <c r="A20">
        <v>1</v>
      </c>
      <c r="B20" t="s">
        <v>106</v>
      </c>
      <c r="C20" t="s">
        <v>88</v>
      </c>
      <c r="D20" s="11">
        <v>2</v>
      </c>
      <c r="E20" t="s">
        <v>45</v>
      </c>
      <c r="F20" t="s">
        <v>79</v>
      </c>
    </row>
    <row r="21">
      <c r="A21">
        <v>1</v>
      </c>
      <c r="B21" t="s">
        <v>107</v>
      </c>
      <c r="C21" t="s">
        <v>85</v>
      </c>
      <c r="D21" s="11">
        <v>0.5</v>
      </c>
      <c r="E21" t="s">
        <v>45</v>
      </c>
      <c r="F21" t="s">
        <v>108</v>
      </c>
    </row>
    <row r="22">
      <c r="A22">
        <v>2</v>
      </c>
      <c r="B22" t="s">
        <v>109</v>
      </c>
      <c r="C22" t="s">
        <v>88</v>
      </c>
      <c r="D22" s="11">
        <v>5</v>
      </c>
      <c r="E22" t="s">
        <v>63</v>
      </c>
      <c r="F22" t="s">
        <v>62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110</v>
      </c>
      <c r="B1" t="s" s="2">
        <v>111</v>
      </c>
      <c r="C1" t="s" s="2">
        <v>112</v>
      </c>
      <c r="D1" t="s" s="2">
        <v>113</v>
      </c>
      <c r="E1" t="s" s="2">
        <v>114</v>
      </c>
      <c r="F1" t="s" s="2">
        <v>115</v>
      </c>
    </row>
    <row r="2">
      <c r="A2" t="s">
        <v>2</v>
      </c>
      <c r="B2">
        <v>1</v>
      </c>
      <c r="C2"/>
      <c r="D2" t="inlineStr" s="13">
        <is>
          <t>Mise en place du poste de travail — Vérifiez les DLC, pesez les denrées, sélectionnez le matériel nécessaire. Lavez et désinfectez le matériel et le poste de travail en suivant les protocoles.</t>
        </is>
      </c>
      <c r="E2" t="s" s="13"/>
      <c r="F2"/>
    </row>
    <row r="3">
      <c r="A3" t="s">
        <v>2</v>
      </c>
      <c r="B3">
        <v>2</v>
      </c>
      <c r="C3"/>
      <c r="D3" t="inlineStr" s="13">
        <is>
          <t>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t>
        </is>
      </c>
      <c r="E3" t="s" s="13"/>
      <c r="F3"/>
    </row>
    <row r="4">
      <c r="A4" t="s">
        <v>2</v>
      </c>
      <c r="B4">
        <v>3</v>
      </c>
      <c r="C4"/>
      <c r="D4" t="inlineStr" s="13">
        <is>
          <t>Réaliser le jus de veau lié — Dans une russe, réalisez le jus de veau lié, à partir de fond déshydraté, en vous rapportant aux recommandations du fabricant. Réservez au chaud en attente d'utilisation.</t>
        </is>
      </c>
      <c r="E4" t="s" s="13"/>
      <c r="F4"/>
    </row>
    <row r="5">
      <c r="A5" t="s">
        <v>2</v>
      </c>
      <c r="B5">
        <v>4</v>
      </c>
      <c r="C5"/>
      <c r="D5" t="inlineStr" s="13">
        <is>
          <t>Faire revenir les boulettes (méthode four) — Préchauffez le four sur la position chaleur sèche à +180°C. Répartissez les boulettes dans 6 bacs GN 1/1 H 65 sur une hauteur, légèrement huilés. Enfournez et faites saisir les boulettes. Éventuellement remuez les bacs pour faciliter le dorage des boulettes sur toutes les faces.</t>
        </is>
      </c>
      <c r="E5" t="s" s="13"/>
      <c r="F5"/>
    </row>
    <row r="6">
      <c r="A6" t="s">
        <v>2</v>
      </c>
      <c r="B6">
        <v>5</v>
      </c>
      <c r="C6"/>
      <c r="D6" t="inlineStr" s="13">
        <is>
          <t>Marquer la cuisson des boulettes (méthode four) — Dans une casserole (pas de sauteuse à salir inutilement, la coloration ayant déjà été faite au four),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Préchauffez le four sur la position chaleur mixte à +160°C. Versez le fond de cuisson et la garniture sur les boulettes se trouvant dans les bacs ayant servi à leur dorage au four. Posez la sonde de cuisson au cœur d'une boulette. Vérifiez et au besoin rectifiez l'assaisonnement. Atteignez la température de +78°C au cœur de la boulette au terme de la cuisson. Respectez la procédure de fin de cuisson.</t>
        </is>
      </c>
      <c r="E6" t="s" s="13"/>
      <c r="F6"/>
    </row>
    <row r="7">
      <c r="A7" t="s">
        <v>2</v>
      </c>
      <c r="B7">
        <v>6</v>
      </c>
      <c r="C7"/>
      <c r="D7" t="inlineStr" s="13">
        <is>
          <t>Décanter les boulettes — Décantez les boulettes dans 4 bacs GN 1/1 H 100. Répartissez la sauce et la garniture sur les boulettes. Couvrez. Stockez en armoire chaude et maintenez la température à cœur à +63°C en attente de consommation.</t>
        </is>
      </c>
      <c r="E7" t="s" s="13"/>
      <c r="F7"/>
    </row>
    <row r="8">
      <c r="A8" t="s">
        <v>2</v>
      </c>
      <c r="B8">
        <v>7</v>
      </c>
      <c r="C8"/>
      <c r="D8" t="inlineStr" s="13">
        <is>
          <t>Dresser et servir — Servez la quantité de boulettes prévue pour la portion avec la garniture et la sauce. Décorez avec quelques feuilles de persil plat sur le dessus. Accompagnez de riz pilaf ou créole, d'un tian de légumes, de pâtes, etc.</t>
        </is>
      </c>
      <c r="E8" t="s" s="13"/>
      <c r="F8"/>
    </row>
    <row r="9">
      <c r="A9" t="s">
        <v>116</v>
      </c>
      <c r="B9"/>
      <c r="C9"/>
      <c r="D9" t="inlineStr" s="13">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9"/>
      <c r="F9"/>
    </row>
    <row r="10">
      <c r="A10" t="s">
        <v>117</v>
      </c>
      <c r="B10">
        <v>1</v>
      </c>
      <c r="C10" t="s">
        <v>118</v>
      </c>
      <c r="D10" t="s" s="13">
        <v>119</v>
      </c>
      <c r="E10" t="s" s="13"/>
      <c r="F10"/>
    </row>
    <row r="11">
      <c r="A11" t="s">
        <v>120</v>
      </c>
      <c r="B11"/>
      <c r="C11"/>
      <c r="D11" t="inlineStr" s="1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7">
        <v>121</v>
      </c>
      <c r="B1"/>
      <c r="C1"/>
      <c r="D1"/>
    </row>
    <row r="2">
      <c r="A2" t="str" s="14">
        <f>"GRO_CDC_136B · GRO.VIANDES · référence : "&amp;Besoins!B3&amp;" "&amp;Besoins!C3&amp;" · multiplicateur réglable sur la feuille ""Besoins"""</f>
        <v>GRO_CDC_136B · GRO.VIANDES · référence : 100 pc · multiplicateur réglable sur la feuille </v>
      </c>
      <c r="B2"/>
      <c r="C2"/>
      <c r="D2"/>
    </row>
    <row r="3">
      <c r="A3"/>
      <c r="B3"/>
      <c r="C3"/>
      <c r="D3"/>
    </row>
    <row r="4">
      <c r="A4" t="s" s="15">
        <v>122</v>
      </c>
      <c r="B4"/>
      <c r="C4"/>
      <c r="D4"/>
    </row>
    <row r="5">
      <c r="A5" t="s" s="16">
        <v>123</v>
      </c>
      <c r="B5" t="str" s="13">
        <f>Procedure!D2</f>
        <v>Mise en place du poste de travail — Vérifiez les DLC, pesez les denrées, sélectionnez le matériel nécessaire. Lavez et désinfectez le matériel et le poste de travail en suivant les protocoles.</v>
      </c>
      <c r="C5"/>
      <c r="D5"/>
    </row>
    <row r="6">
      <c r="A6" t="s" s="16">
        <v>124</v>
      </c>
      <c r="B6" t="str" s="13">
        <f>Procedure!D3</f>
        <v>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v>
      </c>
      <c r="C6"/>
      <c r="D6"/>
    </row>
    <row r="7">
      <c r="A7"/>
      <c r="B7" t="str">
        <f>Besoins!B21</f>
        <v>Boulettes de boeuf 60% viande surgelees</v>
      </c>
      <c r="C7" s="11">
        <f>Besoins!E21</f>
        <v>14</v>
      </c>
      <c r="D7" t="str">
        <f>Besoins!F21</f>
        <v>kg</v>
      </c>
    </row>
    <row r="8">
      <c r="A8"/>
      <c r="B8" t="str">
        <f>Besoins!B22</f>
        <v>Poitrine de porc fraîche</v>
      </c>
      <c r="C8" s="11">
        <f>Besoins!E22</f>
        <v>2</v>
      </c>
      <c r="D8" t="str">
        <f>Besoins!F22</f>
        <v>kg</v>
      </c>
    </row>
    <row r="9">
      <c r="A9" t="s" s="16">
        <v>125</v>
      </c>
      <c r="B9" t="str" s="13">
        <f>Procedure!D4</f>
        <v>Réaliser le jus de veau lié — Dans une russe, réalisez le jus de veau lié, à partir de fond déshydraté, en vous rapportant aux recommandations du fabricant. Réservez au chaud en attente d'utilisation.</v>
      </c>
      <c r="C9"/>
      <c r="D9"/>
    </row>
    <row r="10">
      <c r="A10"/>
      <c r="B10" t="s">
        <v>126</v>
      </c>
      <c r="C10" s="11">
        <f>'Besoins'!$B$2*3</f>
        <v>3</v>
      </c>
      <c r="D10" t="s">
        <v>35</v>
      </c>
    </row>
    <row r="11">
      <c r="A11" t="s" s="16">
        <v>127</v>
      </c>
      <c r="B11" t="str" s="13">
        <f>Procedure!D5</f>
        <v>Faire revenir les boulettes (méthode four) — Préchauffez le four sur la position chaleur sèche à +180°C. Répartissez les boulettes dans 6 bacs GN 1/1 H 65 sur une hauteur, légèrement huilés. Enfournez et faites saisir les boulettes. Éventuellement remuez les bacs pour faciliter le dorage des boulettes sur toutes les faces.</v>
      </c>
      <c r="C11"/>
      <c r="D11"/>
    </row>
    <row r="12">
      <c r="A12"/>
      <c r="B12" t="str">
        <f>Besoins!B15</f>
        <v>Huile de tournesol raffinée vrac</v>
      </c>
      <c r="C12" s="11">
        <f>Besoins!E15</f>
        <v>0.5</v>
      </c>
      <c r="D12" t="str">
        <f>Besoins!F15</f>
        <v>lt</v>
      </c>
    </row>
    <row r="13">
      <c r="A13" t="s" s="16">
        <v>128</v>
      </c>
      <c r="B13" t="str" s="13">
        <f>Procedure!D6</f>
        <v>Marquer la cuisson des boulettes (méthode four) — Dans une casserole (pas de sauteuse à salir inutilement, la coloration ayant déjà été faite au four),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Préchauffez le four sur la position chaleur mixte à +160°C. Versez le fond de cuisson et la garniture sur les boulettes se trouvant dans les bacs ayant servi à leur dorage au four. Posez la sonde de cuisson au cœur d'une boulette. Vérifiez et au besoin rectifiez l'assaisonnement. Atteignez la température de +78°C au cœur de la boulette au terme de la cuisson. Respectez la procédure de fin de cuisson.</v>
      </c>
      <c r="C13"/>
      <c r="D13"/>
    </row>
    <row r="14">
      <c r="A14"/>
      <c r="B14" t="s">
        <v>129</v>
      </c>
      <c r="C14" s="11">
        <f>'Besoins'!$B$2*3</f>
        <v>3</v>
      </c>
      <c r="D14" t="s">
        <v>25</v>
      </c>
    </row>
    <row r="15">
      <c r="A15"/>
      <c r="B15" t="str">
        <f>Besoins!B20</f>
        <v>Oignons émincés surgelés</v>
      </c>
      <c r="C15" s="11">
        <f>Besoins!E20</f>
        <v>2.5</v>
      </c>
      <c r="D15" t="str">
        <f>Besoins!F20</f>
        <v>kg</v>
      </c>
    </row>
    <row r="16">
      <c r="A16"/>
      <c r="B16" t="str">
        <f>Besoins!B18</f>
        <v>Ail haché IQF</v>
      </c>
      <c r="C16" s="11">
        <f>Besoins!E18</f>
        <v>0.25</v>
      </c>
      <c r="D16" t="str">
        <f>Besoins!F18</f>
        <v>kg</v>
      </c>
    </row>
    <row r="17">
      <c r="A17"/>
      <c r="B17" t="str">
        <f>Besoins!B19</f>
        <v>Choux brocolis en fleurettes IQF</v>
      </c>
      <c r="C17" s="11">
        <f>Besoins!E19</f>
        <v>5</v>
      </c>
      <c r="D17" t="str">
        <f>Besoins!F19</f>
        <v>kg</v>
      </c>
    </row>
    <row r="18">
      <c r="A18"/>
      <c r="B18" t="str">
        <f>Besoins!B8</f>
        <v>Olive verte dénoyautée boîte 5/1</v>
      </c>
      <c r="C18" s="11">
        <f>Besoins!E8</f>
        <v>1</v>
      </c>
      <c r="D18" t="str">
        <f>Besoins!F8</f>
        <v>u</v>
      </c>
    </row>
    <row r="19">
      <c r="A19"/>
      <c r="B19" t="str">
        <f>Besoins!B13</f>
        <v>Farine de blé T55</v>
      </c>
      <c r="C19" s="11">
        <f>Besoins!E13</f>
        <v>0.35</v>
      </c>
      <c r="D19" t="str">
        <f>Besoins!F13</f>
        <v>kg</v>
      </c>
    </row>
    <row r="20">
      <c r="A20"/>
      <c r="B20" t="str">
        <f>Besoins!B12</f>
        <v>Herbes de Provence</v>
      </c>
      <c r="C20" s="11">
        <f>Besoins!E12</f>
        <v>0.01</v>
      </c>
      <c r="D20" t="str">
        <f>Besoins!F12</f>
        <v>kg</v>
      </c>
    </row>
    <row r="21">
      <c r="A21"/>
      <c r="B21" t="str">
        <f>Besoins!B17</f>
        <v>Sel fin de cuisine</v>
      </c>
      <c r="C21" s="11">
        <f>Besoins!E17</f>
        <v>0.073</v>
      </c>
      <c r="D21" t="str">
        <f>Besoins!F17</f>
        <v>kg</v>
      </c>
    </row>
    <row r="22">
      <c r="A22"/>
      <c r="B22" t="str">
        <f>Besoins!B11</f>
        <v>Poivre noir moulu</v>
      </c>
      <c r="C22" s="11">
        <f>Besoins!E11</f>
        <v>0.007</v>
      </c>
      <c r="D22" t="str">
        <f>Besoins!F11</f>
        <v>kg</v>
      </c>
    </row>
    <row r="23">
      <c r="A23"/>
      <c r="B23" t="str">
        <f>Besoins!B10</f>
        <v>Piment de Cayenne</v>
      </c>
      <c r="C23" s="11">
        <f>Besoins!E10</f>
        <v>0.002</v>
      </c>
      <c r="D23" t="str">
        <f>Besoins!F10</f>
        <v>kg</v>
      </c>
    </row>
    <row r="24">
      <c r="A24" t="s" s="16">
        <v>130</v>
      </c>
      <c r="B24" t="str" s="13">
        <f>Procedure!D7</f>
        <v>Décanter les boulettes — Décantez les boulettes dans 4 bacs GN 1/1 H 100. Répartissez la sauce et la garniture sur les boulettes. Couvrez. Stockez en armoire chaude et maintenez la température à cœur à +63°C en attente de consommation.</v>
      </c>
      <c r="C24"/>
      <c r="D24"/>
    </row>
    <row r="25">
      <c r="A25" t="s" s="16">
        <v>131</v>
      </c>
      <c r="B25" t="str" s="13">
        <f>Procedure!D8</f>
        <v>Dresser et servir — Servez la quantité de boulettes prévue pour la portion avec la garniture et la sauce. Décorez avec quelques feuilles de persil plat sur le dessus. Accompagnez de riz pilaf ou créole, d'un tian de légumes, de pâtes, etc.</v>
      </c>
      <c r="C25"/>
      <c r="D25"/>
    </row>
    <row r="26">
      <c r="A26"/>
      <c r="B26" t="s">
        <v>132</v>
      </c>
      <c r="C26" s="11">
        <f>'Besoins'!$B$2*0.5</f>
        <v>0.5</v>
      </c>
      <c r="D26" t="s">
        <v>45</v>
      </c>
    </row>
    <row r="27">
      <c r="A27"/>
      <c r="B27"/>
      <c r="C27"/>
      <c r="D27"/>
    </row>
    <row r="28">
      <c r="A28" t="s" s="15">
        <v>133</v>
      </c>
      <c r="B28"/>
      <c r="C28"/>
      <c r="D28"/>
    </row>
    <row r="29">
      <c r="A29"/>
      <c r="B29" t="inlineStr" s="17">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29"/>
      <c r="D29"/>
    </row>
    <row r="30">
      <c r="A30"/>
      <c r="B30"/>
      <c r="C30"/>
      <c r="D30"/>
    </row>
    <row r="31">
      <c r="A31" t="s" s="15">
        <v>134</v>
      </c>
      <c r="B31"/>
      <c r="C31"/>
      <c r="D31"/>
    </row>
    <row r="32">
      <c r="A32" t="s" s="16">
        <v>123</v>
      </c>
      <c r="B32" t="str" s="13">
        <f>"[DISSOUDRE] "&amp;Procedure!D10</f>
        <v>[DISSOUDRE] Délayer la poudre dans l'eau froide en fouettant, puis porter à ébullition en remuant régulièrement.</v>
      </c>
      <c r="C32"/>
      <c r="D32"/>
    </row>
    <row r="33">
      <c r="A33"/>
      <c r="B33" t="str">
        <f>Besoins!B7</f>
        <v>Eau (robinet - moy. France 2026)</v>
      </c>
      <c r="C33" s="11">
        <f>Besoins!E7</f>
        <v>2.925</v>
      </c>
      <c r="D33" t="str">
        <f>Besoins!F7</f>
        <v>lt</v>
      </c>
    </row>
    <row r="34">
      <c r="A34"/>
      <c r="B34" t="str">
        <f>Besoins!B14</f>
        <v>Fonds Brun Lié (Knorr Professional)</v>
      </c>
      <c r="C34" s="11">
        <f>Besoins!E14</f>
        <v>0.075</v>
      </c>
      <c r="D34" t="str">
        <f>Besoins!F14</f>
        <v>kg</v>
      </c>
    </row>
    <row r="35">
      <c r="A35"/>
      <c r="B35"/>
      <c r="C35"/>
      <c r="D35"/>
    </row>
    <row r="36">
      <c r="A36" t="s" s="15">
        <v>135</v>
      </c>
      <c r="B36"/>
      <c r="C36"/>
      <c r="D36"/>
    </row>
    <row r="37">
      <c r="A37"/>
      <c r="B37" t="inlineStr" s="17">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7"/>
      <c r="D37"/>
    </row>
    <row r="38">
      <c r="A38"/>
      <c r="B38"/>
      <c r="C38"/>
      <c r="D38"/>
    </row>
    <row r="39">
      <c r="A39" t="s" s="18">
        <v>22</v>
      </c>
      <c r="B39"/>
      <c r="C39"/>
      <c r="D39"/>
    </row>
  </sheetData>
  <sheetProtection sheet="1" formatRows="0" formatColumns="0"/>
  <mergeCells count="17">
    <mergeCell ref="A1:D1"/>
    <mergeCell ref="A2:D2"/>
    <mergeCell ref="A4:D4"/>
    <mergeCell ref="B5:D5"/>
    <mergeCell ref="B6:D6"/>
    <mergeCell ref="B9:D9"/>
    <mergeCell ref="B11:D11"/>
    <mergeCell ref="B13:D13"/>
    <mergeCell ref="B24:D24"/>
    <mergeCell ref="B25:D25"/>
    <mergeCell ref="A28:D28"/>
    <mergeCell ref="B29:D29"/>
    <mergeCell ref="A31:D31"/>
    <mergeCell ref="B32:D32"/>
    <mergeCell ref="A36:D36"/>
    <mergeCell ref="B37:D37"/>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2026-10-30T14:25:34Z</dcterms:created>
  <dc:title>BOULETTES DE VIANDE À LA CATALA</dc:title>
  <dc:subject/>
  <dc:creator>CUIS.web</dc:creator>
  <cp:lastModifiedBy/>
  <cp:keywords/>
  <dc:description>Export automatique — moteur récursif d'origine : Bernard Vandendaele</dc:description>
  <cp:category/>
  <dc:language>en-US</dc:language>
  <dcterms:modified xsi:type="dcterms:W3CDTF">2026-10-30T14:25:34Z</dcterms:modified>
  <cp:revision>1</cp:revision>
</cp:coreProperties>
</file>