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ÈCE DE BŒUF À LA BOURGEOISE" sheetId="1" r:id="rId1"/>
    <sheet name="CAROTTES GLACÉES À BLANC" sheetId="2" r:id="rId2"/>
    <sheet name="Fond brun de veau reconstitue (" sheetId="3" r:id="rId3"/>
    <sheet name="FOND BLANC DE VEAU" sheetId="4" r:id="rId4"/>
    <sheet name="PETITS OIGNONS GRELOTS GLACÉS À" sheetId="5" r:id="rId5"/>
  </sheets>
</workbook>
</file>

<file path=xl/sharedStrings.xml><?xml version="1.0" encoding="utf-8"?>
<sst xmlns="http://schemas.openxmlformats.org/spreadsheetml/2006/main" count="73" uniqueCount="73">
  <si>
    <t>PIÈCE DE BŒUF À LA BOURGEOISE</t>
  </si>
  <si>
    <t>Annotations</t>
  </si>
  <si>
    <t>Quantité souhaitée</t>
  </si>
  <si>
    <t>pc</t>
  </si>
  <si>
    <t>référence : 100 pc</t>
  </si>
  <si>
    <t>PIÈCE DE BŒUF À LA BOURGEOISE  GRO_CDC_135</t>
  </si>
  <si>
    <t>Ingrédients</t>
  </si>
  <si>
    <t xml:space="preserve">    Assortiment bourguignon sans os UE</t>
  </si>
  <si>
    <t>kg</t>
  </si>
  <si>
    <t xml:space="preserve">    Vin rouge de cuisson (table)</t>
  </si>
  <si>
    <t>lt</t>
  </si>
  <si>
    <t xml:space="preserve">    CAROTTES GLACÉES À BLANC — voir l'onglet "CAROTTES GLACÉES À BLANC"</t>
  </si>
  <si>
    <t xml:space="preserve">    Fond brun de veau reconstitue (collectivite) — voir l'onglet "Fond brun de veau reconstitue ("</t>
  </si>
  <si>
    <t xml:space="preserve">    FOND BLANC DE VEAU — voir l'onglet "FOND BLANC DE VEAU"</t>
  </si>
  <si>
    <t xml:space="preserve">    Carottes en rondelles surgelées</t>
  </si>
  <si>
    <t xml:space="preserve">    PETITS OIGNONS GRELOTS GLACÉS À BRUN ET À BLANC — voir l'onglet "PETITS OIGNONS GRELOTS GLACÉS À"</t>
  </si>
  <si>
    <t xml:space="preserve">    Oignons émincés surgelés</t>
  </si>
  <si>
    <t xml:space="preserve">    Lardons lardon cru fumé</t>
  </si>
  <si>
    <t xml:space="preserve">    Huile de tournesol raffinée vrac</t>
  </si>
  <si>
    <t xml:space="preserve">    Ail haché IQF</t>
  </si>
  <si>
    <t xml:space="preserve">    Noix de muscade moulue</t>
  </si>
  <si>
    <t xml:space="preserve">    Bouquet garni sachet dose</t>
  </si>
  <si>
    <t xml:space="preserve">    Clous de girofle (par 20) (conv.)</t>
  </si>
  <si>
    <t xml:space="preserve">    Sel fin de cuisine</t>
  </si>
  <si>
    <t xml:space="preserve">    Poivre noir moulu</t>
  </si>
  <si>
    <t xml:space="preserve">    Cognac VS (flambé, sauce)</t>
  </si>
  <si>
    <t>1.</t>
  </si>
  <si>
    <t>2.</t>
  </si>
  <si>
    <t>3.</t>
  </si>
  <si>
    <t>4.</t>
  </si>
  <si>
    <t>5.</t>
  </si>
  <si>
    <t>6.</t>
  </si>
  <si>
    <t>7.</t>
  </si>
  <si>
    <t>8.</t>
  </si>
  <si>
    <t>Dresser et servir — Servez une tranche de bœuf, garnissez avec les carottes, les lardons et les petits oignons glacés à brun. Nappez de fond de braisage.</t>
  </si>
  <si>
    <t>CUIS.web — Portage du CUIS Clipper de 1992 par Palika &amp; Bernard Vandendaele (créateur du moteur récursif d'origine)</t>
  </si>
  <si>
    <t>CAROTTES GLACÉES À BLANC</t>
  </si>
  <si>
    <t>Quantité totale à produire (cumulée)</t>
  </si>
  <si>
    <t>référence : 100 pc — lot unique couvrant tous les usages</t>
  </si>
  <si>
    <t>CAROTTES GLACÉES À BLANC  GRO_CDC_169C</t>
  </si>
  <si>
    <t xml:space="preserve">    Jeunes carottes très fines surgelées</t>
  </si>
  <si>
    <t xml:space="preserve">    Beurre doux 82% MG plaquette</t>
  </si>
  <si>
    <t xml:space="preserve">    Sucre blanc cristal sac 25 kg</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</si>
  <si>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</si>
  <si>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</si>
  <si>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</si>
  <si>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</si>
  <si>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</si>
  <si>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</si>
  <si>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</si>
  <si>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</si>
  <si>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FOND BLANC DE VEAU</t>
  </si>
  <si>
    <t>FOND BLANC DE VEAU  GRO_CDR_B264</t>
  </si>
  <si>
    <t xml:space="preserve">    Os et parures maigres de veau</t>
  </si>
  <si>
    <t xml:space="preserve">    Os de veau (pieds, jarret)</t>
  </si>
  <si>
    <t xml:space="preserve">    CAROTTE France extra colis 12kg</t>
  </si>
  <si>
    <t xml:space="preserve">    OIGNON jaune France cat.I 60-80mm</t>
  </si>
  <si>
    <t xml:space="preserve">    POIREAU France cat.I</t>
  </si>
  <si>
    <t xml:space="preserve">    CÉLERI-BRANCHE vert France cat.I</t>
  </si>
  <si>
    <t xml:space="preserve">    Poivre noir en grains entiers</t>
  </si>
  <si>
    <t>[CONCASSER] Mise en place du poste de travail — Réunir les denrées, le matériel de préparation et de cuisson. Contrôler la fraîcheur et la qualité des produits.</t>
  </si>
  <si>
    <t>ℹ Découper en morceaux — réunir dans une grande marmite — couvrir d'eau froide — porter à ébullition 3 à 4 minutes — rafraîchir</t>
  </si>
  <si>
    <t>[ÉPLUCHER] Concasser finement les os ou les carcasses et les abattis ; découper la viande en morceaux, habiller et brider la ou les volailles s'il y a lieu.</t>
  </si>
  <si>
    <t>ℹ Bien rincer et égoutter dans une passoire — rincer le rondeau</t>
  </si>
  <si>
    <t>ℹ Replacer les ingrédients de base dans le récipient — mouiller avec de l'eau froide — porter à ébullition</t>
  </si>
  <si>
    <t>[ÉCUMER] Marquer le fond blanc en cuisson — Replacer les ingrédients de base, mouiller à l'eau froide, porter à ébullition, écumer et dégraisser.</t>
  </si>
  <si>
    <t>ℹ Écumer abondamment dès la première ébullition</t>
  </si>
  <si>
    <t>ℹ Éplucher et laver tous les légumes — tailler les carottes en tronçons — piquer ou clouter les oignons</t>
  </si>
  <si>
    <t>PETITS OIGNONS GRELOTS GLACÉS À BRUN ET À BLANC</t>
  </si>
  <si>
    <t>PETITS OIGNONS GRELOTS GLACÉS À BRUN ET À BLANC  GRO_CDC_169</t>
  </si>
  <si>
    <t xml:space="preserve">    Petits oignons blancs surgelés</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</si>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</sst>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B2*0.06</f>
        <v>6</v>
      </c>
      <c r="D7" t="s">
        <v>10</v>
      </c>
      <c r="E7" t="s" s="8"/>
    </row>
    <row r="8">
      <c r="A8"/>
      <c r="B8" t="s">
        <v>11</v>
      </c>
      <c r="C8" s="10">
        <f>B2*2</f>
        <v>200</v>
      </c>
      <c r="D8" t="s">
        <v>3</v>
      </c>
      <c r="E8" t="s" s="8"/>
    </row>
    <row r="9">
      <c r="A9"/>
      <c r="B9" t="s">
        <v>12</v>
      </c>
      <c r="C9" s="10">
        <f>B2*0.08</f>
        <v>8</v>
      </c>
      <c r="D9" t="s">
        <v>10</v>
      </c>
      <c r="E9" t="s" s="8"/>
    </row>
    <row r="10">
      <c r="A10"/>
      <c r="B10" t="s">
        <v>13</v>
      </c>
      <c r="C10" s="10">
        <f>B2*0.04</f>
        <v>4</v>
      </c>
      <c r="D10" t="s">
        <v>10</v>
      </c>
      <c r="E10" t="s" s="8"/>
    </row>
    <row r="11">
      <c r="A11"/>
      <c r="B11" t="s">
        <v>14</v>
      </c>
      <c r="C11" s="10">
        <f>B2*0.025</f>
        <v>2.5</v>
      </c>
      <c r="D11" t="s">
        <v>8</v>
      </c>
      <c r="E11" t="s" s="8"/>
    </row>
    <row r="12">
      <c r="A12"/>
      <c r="B12" t="s">
        <v>15</v>
      </c>
      <c r="C12" s="10">
        <f>B2*0.625</f>
        <v>62.5</v>
      </c>
      <c r="D12" t="s">
        <v>3</v>
      </c>
      <c r="E12" t="s" s="8"/>
    </row>
    <row r="13">
      <c r="A13"/>
      <c r="B13" t="s">
        <v>16</v>
      </c>
      <c r="C13" s="10">
        <f>B2*0.025</f>
        <v>2.5</v>
      </c>
      <c r="D13" t="s">
        <v>8</v>
      </c>
      <c r="E13" t="s" s="8"/>
    </row>
    <row r="14">
      <c r="A14"/>
      <c r="B14" t="s">
        <v>17</v>
      </c>
      <c r="C14" s="10">
        <f>B2*0.03</f>
        <v>3</v>
      </c>
      <c r="D14" t="s">
        <v>8</v>
      </c>
      <c r="E14" t="s" s="8"/>
    </row>
    <row r="15">
      <c r="A15"/>
      <c r="B15" t="s">
        <v>18</v>
      </c>
      <c r="C15" s="10">
        <f>B2*0.005</f>
        <v>0.5</v>
      </c>
      <c r="D15" t="s">
        <v>10</v>
      </c>
      <c r="E15" t="s" s="8"/>
    </row>
    <row r="16">
      <c r="A16"/>
      <c r="B16" t="s">
        <v>19</v>
      </c>
      <c r="C16" s="10">
        <f>B2*0.0025</f>
        <v>0.25</v>
      </c>
      <c r="D16" t="s">
        <v>8</v>
      </c>
      <c r="E16" t="s" s="8"/>
    </row>
    <row r="17">
      <c r="A17"/>
      <c r="B17" t="s">
        <v>20</v>
      </c>
      <c r="C17" s="10">
        <f>B2*0.00001</f>
        <v>0.001</v>
      </c>
      <c r="D17" t="s">
        <v>8</v>
      </c>
      <c r="E17" t="s" s="8"/>
    </row>
    <row r="18">
      <c r="A18"/>
      <c r="B18" t="s">
        <v>21</v>
      </c>
      <c r="C18" s="10">
        <f>B2*0.00051</f>
        <v>0.051</v>
      </c>
      <c r="D18" t="s">
        <v>8</v>
      </c>
      <c r="E18" t="s" s="8"/>
    </row>
    <row r="19">
      <c r="A19"/>
      <c r="B19" t="s">
        <v>22</v>
      </c>
      <c r="C19" s="10">
        <f>B2*0.05</f>
        <v>5</v>
      </c>
      <c r="D19" t="s">
        <v>3</v>
      </c>
      <c r="E19" t="s" s="8"/>
    </row>
    <row r="20">
      <c r="A20"/>
      <c r="B20" t="s">
        <v>23</v>
      </c>
      <c r="C20" s="10">
        <f>B2*0.00073</f>
        <v>0.073</v>
      </c>
      <c r="D20" t="s">
        <v>8</v>
      </c>
      <c r="E20" t="s" s="8"/>
    </row>
    <row r="21">
      <c r="A21"/>
      <c r="B21" t="s">
        <v>24</v>
      </c>
      <c r="C21" s="10">
        <f>B2*0.00007</f>
        <v>0.007</v>
      </c>
      <c r="D21" t="s">
        <v>8</v>
      </c>
      <c r="E21" t="s" s="8"/>
    </row>
    <row r="22">
      <c r="A22"/>
      <c r="B22" t="s">
        <v>25</v>
      </c>
      <c r="C22" s="10">
        <f>B2*0.002</f>
        <v>0.2</v>
      </c>
      <c r="D22" t="s">
        <v>10</v>
      </c>
      <c r="E22" t="s" s="8"/>
    </row>
    <row r="23">
      <c r="A23"/>
      <c r="B23"/>
      <c r="C23"/>
      <c r="D23"/>
      <c r="E23" t="s" s="8"/>
    </row>
    <row r="24">
      <c r="A24" t="s" s="11">
        <v>26</v>
      </c>
      <c r="B24" t="inlineStr" s="12">
        <is>
          <t>Mise en place du poste de travail — Vérifiez les DLC, pesez les denrées, sélectionnez le matériel nécessaire. Désinfectez le matériel et le poste de travail suivant les protocoles.</t>
        </is>
      </c>
      <c r="C24"/>
      <c r="D24"/>
      <c r="E24" t="s" s="8"/>
    </row>
    <row r="25">
      <c r="A25" t="s" s="11">
        <v>27</v>
      </c>
      <c r="B25" t="inlineStr" s="12">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C25"/>
      <c r="D25"/>
      <c r="E25" t="s" s="8"/>
    </row>
    <row r="26">
      <c r="A26"/>
      <c r="B26" t="s">
        <v>17</v>
      </c>
      <c r="C26" s="10">
        <f>B2*0.03</f>
        <v>3</v>
      </c>
      <c r="D26" t="s">
        <v>8</v>
      </c>
      <c r="E26" t="s" s="8"/>
    </row>
    <row r="27">
      <c r="A27" t="s" s="11">
        <v>28</v>
      </c>
      <c r="B27" t="inlineStr" s="12">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C27"/>
      <c r="D27"/>
      <c r="E27" t="s" s="8"/>
    </row>
    <row r="28">
      <c r="A28"/>
      <c r="B28" t="s">
        <v>7</v>
      </c>
      <c r="C28" s="10">
        <f>B2*0.16</f>
        <v>16</v>
      </c>
      <c r="D28" t="s">
        <v>8</v>
      </c>
      <c r="E28" t="s" s="8"/>
    </row>
    <row r="29">
      <c r="A29"/>
      <c r="B29" t="s">
        <v>9</v>
      </c>
      <c r="C29" s="10">
        <f>B2*0.06</f>
        <v>6</v>
      </c>
      <c r="D29" t="s">
        <v>10</v>
      </c>
      <c r="E29" t="s" s="8"/>
    </row>
    <row r="30">
      <c r="A30"/>
      <c r="B30" t="s">
        <v>14</v>
      </c>
      <c r="C30" s="10">
        <f>B2*0.025</f>
        <v>2.5</v>
      </c>
      <c r="D30" t="s">
        <v>8</v>
      </c>
      <c r="E30" t="s" s="8"/>
    </row>
    <row r="31">
      <c r="A31"/>
      <c r="B31" t="s">
        <v>16</v>
      </c>
      <c r="C31" s="10">
        <f>B2*0.025</f>
        <v>2.5</v>
      </c>
      <c r="D31" t="s">
        <v>8</v>
      </c>
      <c r="E31" t="s" s="8"/>
    </row>
    <row r="32">
      <c r="A32"/>
      <c r="B32" t="s">
        <v>19</v>
      </c>
      <c r="C32" s="10">
        <f>B2*0.0025</f>
        <v>0.25</v>
      </c>
      <c r="D32" t="s">
        <v>8</v>
      </c>
      <c r="E32" t="s" s="8"/>
    </row>
    <row r="33">
      <c r="A33"/>
      <c r="B33" t="s">
        <v>21</v>
      </c>
      <c r="C33" s="10">
        <f>B2*0.00051</f>
        <v>0.051</v>
      </c>
      <c r="D33" t="s">
        <v>8</v>
      </c>
      <c r="E33" t="s" s="8"/>
    </row>
    <row r="34">
      <c r="A34"/>
      <c r="B34" t="s">
        <v>22</v>
      </c>
      <c r="C34" s="10">
        <f>B2*0.05</f>
        <v>5</v>
      </c>
      <c r="D34" t="s">
        <v>3</v>
      </c>
      <c r="E34" t="s" s="8"/>
    </row>
    <row r="35">
      <c r="A35"/>
      <c r="B35" t="s">
        <v>23</v>
      </c>
      <c r="C35" s="10">
        <f>B2*0.00073</f>
        <v>0.073</v>
      </c>
      <c r="D35" t="s">
        <v>8</v>
      </c>
      <c r="E35" t="s" s="8"/>
    </row>
    <row r="36">
      <c r="A36"/>
      <c r="B36" t="s">
        <v>24</v>
      </c>
      <c r="C36" s="10">
        <f>B2*0.00007</f>
        <v>0.007</v>
      </c>
      <c r="D36" t="s">
        <v>8</v>
      </c>
      <c r="E36" t="s" s="8"/>
    </row>
    <row r="37">
      <c r="A37"/>
      <c r="B37" t="s">
        <v>25</v>
      </c>
      <c r="C37" s="10">
        <f>B2*0.002</f>
        <v>0.2</v>
      </c>
      <c r="D37" t="s">
        <v>10</v>
      </c>
      <c r="E37" t="s" s="8"/>
    </row>
    <row r="38">
      <c r="A38" t="s" s="11">
        <v>29</v>
      </c>
      <c r="B38" t="inlineStr" s="12">
        <is>
          <t>Rissoler la pièce de viande — Le jour de la cuisson, égouttez séparément la viande, la garniture aromatique et le liquide de la marinade. Épongez la viande. Dans une sauteuse, faites rissoler fortement à l'huile la pièce de viande sur toutes ses faces.</t>
        </is>
      </c>
      <c r="C38"/>
      <c r="D38"/>
      <c r="E38" t="s" s="8"/>
    </row>
    <row r="39">
      <c r="A39"/>
      <c r="B39" t="s">
        <v>18</v>
      </c>
      <c r="C39" s="10">
        <f>B2*0.005</f>
        <v>0.5</v>
      </c>
      <c r="D39" t="s">
        <v>10</v>
      </c>
      <c r="E39" t="s" s="8"/>
    </row>
    <row r="40">
      <c r="A40" t="s" s="11">
        <v>30</v>
      </c>
      <c r="B40" t="inlineStr" s="12">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C40"/>
      <c r="D40"/>
      <c r="E40" t="s" s="8"/>
    </row>
    <row r="41">
      <c r="A41"/>
      <c r="B41" t="s">
        <v>13</v>
      </c>
      <c r="C41" s="10">
        <f>B2*0.04</f>
        <v>4</v>
      </c>
      <c r="D41" t="s">
        <v>10</v>
      </c>
      <c r="E41" t="s" s="8"/>
    </row>
    <row r="42">
      <c r="A42"/>
      <c r="B42" t="s">
        <v>20</v>
      </c>
      <c r="C42" s="10">
        <f>B2*0.00001</f>
        <v>0.001</v>
      </c>
      <c r="D42" t="s">
        <v>8</v>
      </c>
      <c r="E42" t="s" s="8"/>
    </row>
    <row r="43">
      <c r="A43"/>
      <c r="B43" t="s">
        <v>12</v>
      </c>
      <c r="C43" s="10">
        <f>B2*0.08</f>
        <v>8</v>
      </c>
      <c r="D43" t="s">
        <v>10</v>
      </c>
      <c r="E43" t="s" s="8"/>
    </row>
    <row r="44">
      <c r="A44" t="s" s="11">
        <v>31</v>
      </c>
      <c r="B44" t="inlineStr" s="12">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C44"/>
      <c r="D44"/>
      <c r="E44" t="s" s="8"/>
    </row>
    <row r="45">
      <c r="A45" t="s" s="11">
        <v>32</v>
      </c>
      <c r="B45" t="inlineStr" s="12">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C45"/>
      <c r="D45"/>
      <c r="E45" t="s" s="8"/>
    </row>
    <row r="46">
      <c r="A46"/>
      <c r="B46" t="s">
        <v>11</v>
      </c>
      <c r="C46" s="10">
        <f>B2*2</f>
        <v>200</v>
      </c>
      <c r="D46" t="s">
        <v>3</v>
      </c>
      <c r="E46" t="s" s="8"/>
    </row>
    <row r="47">
      <c r="A47" t="s" s="11">
        <v>33</v>
      </c>
      <c r="B47" t="s" s="12">
        <v>34</v>
      </c>
      <c r="C47"/>
      <c r="D47"/>
      <c r="E47" t="s" s="8"/>
    </row>
    <row r="48">
      <c r="A48"/>
      <c r="B48" t="s">
        <v>15</v>
      </c>
      <c r="C48" s="10">
        <f>B2*0.625</f>
        <v>62.5</v>
      </c>
      <c r="D48" t="s">
        <v>3</v>
      </c>
      <c r="E48" t="s" s="8"/>
    </row>
    <row r="49">
      <c r="A49" t="s" s="13">
        <v>35</v>
      </c>
      <c r="B49"/>
      <c r="C49"/>
      <c r="D49"/>
      <c r="E49" t="s" s="8"/>
    </row>
  </sheetData>
  <sheetProtection sheet="1" formatRows="0" formatColumns="0"/>
  <mergeCells count="11">
    <mergeCell ref="A1:D1"/>
    <mergeCell ref="A4:D4"/>
    <mergeCell ref="B24:D24"/>
    <mergeCell ref="B25:D25"/>
    <mergeCell ref="B27:D27"/>
    <mergeCell ref="B38:D38"/>
    <mergeCell ref="B40:D40"/>
    <mergeCell ref="B44:D44"/>
    <mergeCell ref="B45:D45"/>
    <mergeCell ref="B47:D47"/>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200</v>
      </c>
      <c r="C2" t="s">
        <v>3</v>
      </c>
      <c r="D2" t="s" s="7">
        <v>38</v>
      </c>
      <c r="E2" t="s" s="8"/>
    </row>
    <row r="3">
      <c r="A3"/>
      <c r="B3"/>
      <c r="C3"/>
      <c r="D3"/>
      <c r="E3" t="s" s="8"/>
    </row>
    <row r="4">
      <c r="A4" t="s" s="9">
        <v>39</v>
      </c>
      <c r="B4"/>
      <c r="C4"/>
      <c r="D4"/>
      <c r="E4" t="s" s="8"/>
    </row>
    <row r="5">
      <c r="A5" t="s" s="4">
        <v>6</v>
      </c>
      <c r="B5"/>
      <c r="C5"/>
      <c r="D5"/>
      <c r="E5" t="s" s="8"/>
    </row>
    <row r="6">
      <c r="A6"/>
      <c r="B6" t="s">
        <v>40</v>
      </c>
      <c r="C6" s="10">
        <f>B2*0.04</f>
        <v>8</v>
      </c>
      <c r="D6" t="s">
        <v>8</v>
      </c>
      <c r="E6" t="s" s="8"/>
    </row>
    <row r="7">
      <c r="A7"/>
      <c r="B7" t="s">
        <v>41</v>
      </c>
      <c r="C7" s="10">
        <f>B2*0.002</f>
        <v>0.4</v>
      </c>
      <c r="D7" t="s">
        <v>8</v>
      </c>
      <c r="E7" t="s" s="8"/>
    </row>
    <row r="8">
      <c r="A8"/>
      <c r="B8" t="s">
        <v>23</v>
      </c>
      <c r="C8" s="10">
        <f>B2*0.0001</f>
        <v>0.02</v>
      </c>
      <c r="D8" t="s">
        <v>8</v>
      </c>
      <c r="E8" t="s" s="8"/>
    </row>
    <row r="9">
      <c r="A9"/>
      <c r="B9" t="s">
        <v>42</v>
      </c>
      <c r="C9" s="10">
        <f>B2*0.001</f>
        <v>0.2</v>
      </c>
      <c r="D9" t="s">
        <v>8</v>
      </c>
      <c r="E9" t="s" s="8"/>
    </row>
    <row r="10">
      <c r="A10"/>
      <c r="B10"/>
      <c r="C10"/>
      <c r="D10"/>
      <c r="E10" t="s" s="8"/>
    </row>
    <row r="11">
      <c r="A11" t="s" s="11">
        <v>26</v>
      </c>
      <c r="B11" t="inlineStr" s="12">
        <is>
          <t>Mise en place du poste de travail — Verifier les DLC, peser les denrees, selectionner le materiel necessaire. Laver et desinfecter le materiel et le poste de travail en suivant les protocoles.</t>
        </is>
      </c>
      <c r="C11"/>
      <c r="D11"/>
      <c r="E11" t="s" s="8"/>
    </row>
    <row r="12">
      <c r="A12" t="s" s="11">
        <v>27</v>
      </c>
      <c r="B12" t="s" s="12">
        <v>43</v>
      </c>
      <c r="C12"/>
      <c r="D12"/>
      <c r="E12" t="s" s="8"/>
    </row>
    <row r="13">
      <c r="A13"/>
      <c r="B13" t="s">
        <v>40</v>
      </c>
      <c r="C13" s="10">
        <f>B2*0.04</f>
        <v>8</v>
      </c>
      <c r="D13" t="s">
        <v>8</v>
      </c>
      <c r="E13" t="s" s="8"/>
    </row>
    <row r="14">
      <c r="A14" t="s" s="11">
        <v>28</v>
      </c>
      <c r="B14"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C14"/>
      <c r="D14"/>
      <c r="E14" t="s" s="8"/>
    </row>
    <row r="15">
      <c r="A15"/>
      <c r="B15" t="s">
        <v>41</v>
      </c>
      <c r="C15" s="10">
        <f>B2*0.002</f>
        <v>0.4</v>
      </c>
      <c r="D15" t="s">
        <v>8</v>
      </c>
      <c r="E15" t="s" s="8"/>
    </row>
    <row r="16">
      <c r="A16"/>
      <c r="B16" t="s">
        <v>23</v>
      </c>
      <c r="C16" s="10">
        <f>B2*0.0001</f>
        <v>0.02</v>
      </c>
      <c r="D16" t="s">
        <v>8</v>
      </c>
      <c r="E16" t="s" s="8"/>
    </row>
    <row r="17">
      <c r="A17"/>
      <c r="B17" t="s">
        <v>42</v>
      </c>
      <c r="C17" s="10">
        <f>B2*0.001</f>
        <v>0.2</v>
      </c>
      <c r="D17" t="s">
        <v>8</v>
      </c>
      <c r="E17" t="s" s="8"/>
    </row>
    <row r="18">
      <c r="A18" t="s" s="11">
        <v>29</v>
      </c>
      <c r="B18" t="s" s="12">
        <v>44</v>
      </c>
      <c r="C18"/>
      <c r="D18"/>
      <c r="E18" t="s" s="8"/>
    </row>
    <row r="19">
      <c r="A19" t="s" s="13">
        <v>35</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37</v>
      </c>
      <c r="B2" s="14">
        <v>8</v>
      </c>
      <c r="C2" t="s">
        <v>10</v>
      </c>
      <c r="D2" t="s" s="7">
        <v>46</v>
      </c>
      <c r="E2" t="s" s="8"/>
    </row>
    <row r="3">
      <c r="A3"/>
      <c r="B3"/>
      <c r="C3"/>
      <c r="D3"/>
      <c r="E3" t="s" s="8"/>
    </row>
    <row r="4">
      <c r="A4" t="s" s="9">
        <v>47</v>
      </c>
      <c r="B4"/>
      <c r="C4"/>
      <c r="D4"/>
      <c r="E4" t="s" s="8"/>
    </row>
    <row r="5">
      <c r="A5" t="s" s="4">
        <v>6</v>
      </c>
      <c r="B5"/>
      <c r="C5"/>
      <c r="D5"/>
      <c r="E5" t="s" s="8"/>
    </row>
    <row r="6">
      <c r="A6"/>
      <c r="B6" t="s">
        <v>48</v>
      </c>
      <c r="C6" s="10">
        <f>B2*0.975</f>
        <v>7.8</v>
      </c>
      <c r="D6" t="s">
        <v>10</v>
      </c>
      <c r="E6" t="s" s="8"/>
    </row>
    <row r="7">
      <c r="A7"/>
      <c r="B7" t="s">
        <v>49</v>
      </c>
      <c r="C7" s="10">
        <f>B2*0.025</f>
        <v>0.2</v>
      </c>
      <c r="D7" t="s">
        <v>8</v>
      </c>
      <c r="E7" t="s" s="8"/>
    </row>
    <row r="8">
      <c r="A8"/>
      <c r="B8"/>
      <c r="C8"/>
      <c r="D8"/>
      <c r="E8" t="s" s="8"/>
    </row>
    <row r="9">
      <c r="A9" t="s" s="11">
        <v>26</v>
      </c>
      <c r="B9" t="s" s="12">
        <v>50</v>
      </c>
      <c r="C9"/>
      <c r="D9"/>
      <c r="E9" t="s" s="8"/>
    </row>
    <row r="10">
      <c r="A10"/>
      <c r="B10" t="s">
        <v>48</v>
      </c>
      <c r="C10" s="10">
        <f>B2*0.975</f>
        <v>7.8</v>
      </c>
      <c r="D10" t="s">
        <v>10</v>
      </c>
      <c r="E10" t="s" s="8"/>
    </row>
    <row r="11">
      <c r="A11"/>
      <c r="B11" t="s">
        <v>49</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37</v>
      </c>
      <c r="B2" s="14">
        <v>4</v>
      </c>
      <c r="C2" t="s">
        <v>10</v>
      </c>
      <c r="D2" t="s" s="7">
        <v>46</v>
      </c>
      <c r="E2" t="s" s="8"/>
    </row>
    <row r="3">
      <c r="A3"/>
      <c r="B3"/>
      <c r="C3"/>
      <c r="D3"/>
      <c r="E3" t="s" s="8"/>
    </row>
    <row r="4">
      <c r="A4" t="s" s="9">
        <v>52</v>
      </c>
      <c r="B4"/>
      <c r="C4"/>
      <c r="D4"/>
      <c r="E4" t="s" s="8"/>
    </row>
    <row r="5">
      <c r="A5" t="s" s="4">
        <v>6</v>
      </c>
      <c r="B5"/>
      <c r="C5"/>
      <c r="D5"/>
      <c r="E5" t="s" s="8"/>
    </row>
    <row r="6">
      <c r="A6"/>
      <c r="B6" t="s">
        <v>53</v>
      </c>
      <c r="C6" s="10">
        <f>B2*0.5</f>
        <v>2</v>
      </c>
      <c r="D6" t="s">
        <v>8</v>
      </c>
      <c r="E6" t="s" s="8"/>
    </row>
    <row r="7">
      <c r="A7"/>
      <c r="B7" t="s">
        <v>54</v>
      </c>
      <c r="C7" s="10">
        <f>B2*0.5</f>
        <v>2</v>
      </c>
      <c r="D7" t="s">
        <v>8</v>
      </c>
      <c r="E7" t="s" s="8"/>
    </row>
    <row r="8">
      <c r="A8"/>
      <c r="B8" t="s">
        <v>55</v>
      </c>
      <c r="C8" s="10">
        <f>B2*0.1</f>
        <v>0.4</v>
      </c>
      <c r="D8" t="s">
        <v>8</v>
      </c>
      <c r="E8" t="s" s="8"/>
    </row>
    <row r="9">
      <c r="A9"/>
      <c r="B9" t="s">
        <v>56</v>
      </c>
      <c r="C9" s="10">
        <f>B2*0.1</f>
        <v>0.4</v>
      </c>
      <c r="D9" t="s">
        <v>8</v>
      </c>
      <c r="E9" t="s" s="8"/>
    </row>
    <row r="10">
      <c r="A10"/>
      <c r="B10" t="s">
        <v>57</v>
      </c>
      <c r="C10" s="10">
        <f>B2*0.2</f>
        <v>0.8</v>
      </c>
      <c r="D10" t="s">
        <v>8</v>
      </c>
      <c r="E10" t="s" s="8"/>
    </row>
    <row r="11">
      <c r="A11"/>
      <c r="B11" t="s">
        <v>58</v>
      </c>
      <c r="C11" s="10">
        <f>B2*0.08</f>
        <v>0.32</v>
      </c>
      <c r="D11" t="s">
        <v>8</v>
      </c>
      <c r="E11" t="s" s="8"/>
    </row>
    <row r="12">
      <c r="A12"/>
      <c r="B12" t="s">
        <v>48</v>
      </c>
      <c r="C12" s="10">
        <f>B2*1.5</f>
        <v>6</v>
      </c>
      <c r="D12" t="s">
        <v>10</v>
      </c>
      <c r="E12" t="s" s="8"/>
    </row>
    <row r="13">
      <c r="A13"/>
      <c r="B13" t="s">
        <v>22</v>
      </c>
      <c r="C13" s="10">
        <f>B2*1</f>
        <v>4</v>
      </c>
      <c r="D13" t="s">
        <v>3</v>
      </c>
      <c r="E13" t="s" s="8"/>
    </row>
    <row r="14">
      <c r="A14"/>
      <c r="B14" t="s">
        <v>59</v>
      </c>
      <c r="C14" s="10">
        <f>B2*0.001</f>
        <v>0.004</v>
      </c>
      <c r="D14" t="s">
        <v>8</v>
      </c>
      <c r="E14" t="s" s="8"/>
    </row>
    <row r="15">
      <c r="A15"/>
      <c r="B15"/>
      <c r="C15"/>
      <c r="D15"/>
      <c r="E15" t="s" s="8"/>
    </row>
    <row r="16">
      <c r="A16" t="s" s="11">
        <v>26</v>
      </c>
      <c r="B16" t="s" s="12">
        <v>60</v>
      </c>
      <c r="C16"/>
      <c r="D16"/>
      <c r="E16" t="s" s="8"/>
    </row>
    <row r="17">
      <c r="A17"/>
      <c r="B17" t="s" s="3">
        <v>61</v>
      </c>
      <c r="C17"/>
      <c r="D17"/>
      <c r="E17" t="s" s="8"/>
    </row>
    <row r="18">
      <c r="A18" t="s" s="11">
        <v>27</v>
      </c>
      <c r="B18" t="s" s="12">
        <v>62</v>
      </c>
      <c r="C18"/>
      <c r="D18"/>
      <c r="E18" t="s" s="8"/>
    </row>
    <row r="19">
      <c r="A19"/>
      <c r="B19" t="s">
        <v>53</v>
      </c>
      <c r="C19" s="10">
        <f>B2*0.5</f>
        <v>2</v>
      </c>
      <c r="D19" t="s">
        <v>8</v>
      </c>
      <c r="E19" t="s" s="8"/>
    </row>
    <row r="20">
      <c r="A20"/>
      <c r="B20" t="s">
        <v>54</v>
      </c>
      <c r="C20" s="10">
        <f>B2*0.5</f>
        <v>2</v>
      </c>
      <c r="D20" t="s">
        <v>8</v>
      </c>
      <c r="E20" t="s" s="8"/>
    </row>
    <row r="21">
      <c r="A21"/>
      <c r="B21" t="s" s="3">
        <v>63</v>
      </c>
      <c r="C21"/>
      <c r="D21"/>
      <c r="E21" t="s" s="8"/>
    </row>
    <row r="22">
      <c r="A22" t="s" s="11">
        <v>28</v>
      </c>
      <c r="B22" t="inlineStr" s="12">
        <is>
          <t>[MARQUER] Blanchir les os et la viande (ils peuvent être mis à dégorger au préalable) — Mouiller à l'eau froide, porter à ébullition, laisser frémir quelques minutes en écumant ; rafraîchir à l'eau courante, rincer, égoutter ; rincer le récipient.</t>
        </is>
      </c>
      <c r="C22"/>
      <c r="D22"/>
      <c r="E22" t="s" s="8"/>
    </row>
    <row r="23">
      <c r="A23"/>
      <c r="B23" t="s" s="3">
        <v>64</v>
      </c>
      <c r="C23"/>
      <c r="D23"/>
      <c r="E23" t="s" s="8"/>
    </row>
    <row r="24">
      <c r="A24" t="s" s="11">
        <v>29</v>
      </c>
      <c r="B24" t="s" s="12">
        <v>65</v>
      </c>
      <c r="C24"/>
      <c r="D24"/>
      <c r="E24" t="s" s="8"/>
    </row>
    <row r="25">
      <c r="A25"/>
      <c r="B25" t="s">
        <v>48</v>
      </c>
      <c r="C25" s="10">
        <f>B2*1.5</f>
        <v>6</v>
      </c>
      <c r="D25" t="s">
        <v>10</v>
      </c>
      <c r="E25" t="s" s="8"/>
    </row>
    <row r="26">
      <c r="A26"/>
      <c r="B26" t="s" s="3">
        <v>66</v>
      </c>
      <c r="C26"/>
      <c r="D26"/>
      <c r="E26" t="s" s="8"/>
    </row>
    <row r="27">
      <c r="A27" t="s" s="11">
        <v>30</v>
      </c>
      <c r="B27" t="inlineStr" s="12">
        <is>
          <t>[ÉPLUCHER] Préparer et ajouter la garniture aromatique — Éplucher et laver les légumes ; tailler les carottes en tronçons ; confectionner le bouquet garni avec les blancs de poireau et le céleri ; piquer l'oignon d'un clou de girofle.</t>
        </is>
      </c>
      <c r="C27"/>
      <c r="D27"/>
      <c r="E27" t="s" s="8"/>
    </row>
    <row r="28">
      <c r="A28"/>
      <c r="B28" t="s">
        <v>55</v>
      </c>
      <c r="C28" s="10">
        <f>B2*0.1</f>
        <v>0.4</v>
      </c>
      <c r="D28" t="s">
        <v>8</v>
      </c>
      <c r="E28" t="s" s="8"/>
    </row>
    <row r="29">
      <c r="A29"/>
      <c r="B29" t="s">
        <v>56</v>
      </c>
      <c r="C29" s="10">
        <f>B2*0.1</f>
        <v>0.4</v>
      </c>
      <c r="D29" t="s">
        <v>8</v>
      </c>
      <c r="E29" t="s" s="8"/>
    </row>
    <row r="30">
      <c r="A30"/>
      <c r="B30" t="s">
        <v>57</v>
      </c>
      <c r="C30" s="10">
        <f>B2*0.2</f>
        <v>0.8</v>
      </c>
      <c r="D30" t="s">
        <v>8</v>
      </c>
      <c r="E30" t="s" s="8"/>
    </row>
    <row r="31">
      <c r="A31"/>
      <c r="B31" t="s">
        <v>58</v>
      </c>
      <c r="C31" s="10">
        <f>B2*0.08</f>
        <v>0.32</v>
      </c>
      <c r="D31" t="s">
        <v>8</v>
      </c>
      <c r="E31" t="s" s="8"/>
    </row>
    <row r="32">
      <c r="A32"/>
      <c r="B32" t="s">
        <v>22</v>
      </c>
      <c r="C32" s="10">
        <f>B2*1</f>
        <v>4</v>
      </c>
      <c r="D32" t="s">
        <v>3</v>
      </c>
      <c r="E32" t="s" s="8"/>
    </row>
    <row r="33">
      <c r="A33"/>
      <c r="B33" t="s" s="3">
        <v>67</v>
      </c>
      <c r="C33"/>
      <c r="D33"/>
      <c r="E33" t="s" s="8"/>
    </row>
    <row r="34">
      <c r="A34" t="s" s="11">
        <v>31</v>
      </c>
      <c r="B34" t="inlineStr" s="12">
        <is>
          <t>[MOUILLER] Maintenir à très faible ébullition durant 2 h 30 à 3 h — Écumer, dégraisser, dépouiller aussi souvent que nécessaire ; compenser l'évaporation avec un peu d'eau bouillante ; quelques grains de poivre concassé peuvent être ajoutés quelques minutes avant la fin.</t>
        </is>
      </c>
      <c r="C34"/>
      <c r="D34"/>
      <c r="E34" t="s" s="8"/>
    </row>
    <row r="35">
      <c r="A35"/>
      <c r="B35" t="s">
        <v>59</v>
      </c>
      <c r="C35" s="10">
        <f>B2*0.001</f>
        <v>0.004</v>
      </c>
      <c r="D35" t="s">
        <v>8</v>
      </c>
      <c r="E35" t="s" s="8"/>
    </row>
    <row r="36">
      <c r="A36" t="s" s="11">
        <v>32</v>
      </c>
      <c r="B36" t="inlineStr" s="12">
        <is>
          <t>Passer le fond au chinois étamine sans le fouler ni le remuer — il doit être parfaitement limpide, non « laiteux » ; dégraisser à nouveau si nécessaire ; refroidir rapidement et réserver à couvert à + 3 °C maximum.</t>
        </is>
      </c>
      <c r="C36"/>
      <c r="D36"/>
      <c r="E36" t="s" s="8"/>
    </row>
    <row r="37">
      <c r="A37" t="s" s="13">
        <v>35</v>
      </c>
      <c r="B37"/>
      <c r="C37"/>
      <c r="D37"/>
      <c r="E37" t="s" s="8"/>
    </row>
  </sheetData>
  <sheetProtection sheet="1" formatRows="0" formatColumns="0"/>
  <mergeCells count="15">
    <mergeCell ref="A1:D1"/>
    <mergeCell ref="A4:D4"/>
    <mergeCell ref="B16:D16"/>
    <mergeCell ref="B17:D17"/>
    <mergeCell ref="B18:D18"/>
    <mergeCell ref="B21:D21"/>
    <mergeCell ref="B22:D22"/>
    <mergeCell ref="B23:D23"/>
    <mergeCell ref="B24:D24"/>
    <mergeCell ref="B26:D26"/>
    <mergeCell ref="B27:D27"/>
    <mergeCell ref="B33:D33"/>
    <mergeCell ref="B34:D34"/>
    <mergeCell ref="B36:D36"/>
    <mergeCell ref="A37:D37"/>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68</v>
      </c>
      <c r="B1"/>
      <c r="C1"/>
      <c r="D1"/>
      <c r="E1" t="s" s="3">
        <v>1</v>
      </c>
    </row>
    <row r="2">
      <c r="A2" t="s" s="4">
        <v>37</v>
      </c>
      <c r="B2" s="14">
        <v>62.5</v>
      </c>
      <c r="C2" t="s">
        <v>3</v>
      </c>
      <c r="D2" t="s" s="7">
        <v>38</v>
      </c>
      <c r="E2" t="s" s="8"/>
    </row>
    <row r="3">
      <c r="A3"/>
      <c r="B3"/>
      <c r="C3"/>
      <c r="D3"/>
      <c r="E3" t="s" s="8"/>
    </row>
    <row r="4">
      <c r="A4" t="s" s="9">
        <v>69</v>
      </c>
      <c r="B4"/>
      <c r="C4"/>
      <c r="D4"/>
      <c r="E4" t="s" s="8"/>
    </row>
    <row r="5">
      <c r="A5" t="s" s="4">
        <v>6</v>
      </c>
      <c r="B5"/>
      <c r="C5"/>
      <c r="D5"/>
      <c r="E5" t="s" s="8"/>
    </row>
    <row r="6">
      <c r="A6"/>
      <c r="B6" t="s">
        <v>70</v>
      </c>
      <c r="C6" s="10">
        <f>B2*0.04</f>
        <v>2.5</v>
      </c>
      <c r="D6" t="s">
        <v>8</v>
      </c>
      <c r="E6" t="s" s="8"/>
    </row>
    <row r="7">
      <c r="A7"/>
      <c r="B7" t="s">
        <v>41</v>
      </c>
      <c r="C7" s="10">
        <f>B2*0.002</f>
        <v>0.125</v>
      </c>
      <c r="D7" t="s">
        <v>8</v>
      </c>
      <c r="E7" t="s" s="8"/>
    </row>
    <row r="8">
      <c r="A8"/>
      <c r="B8" t="s">
        <v>42</v>
      </c>
      <c r="C8" s="10">
        <f>B2*0.001</f>
        <v>0.0625</v>
      </c>
      <c r="D8" t="s">
        <v>8</v>
      </c>
      <c r="E8" t="s" s="8"/>
    </row>
    <row r="9">
      <c r="A9"/>
      <c r="B9" t="s">
        <v>23</v>
      </c>
      <c r="C9" s="10">
        <f>B2*0.0001</f>
        <v>0.00625</v>
      </c>
      <c r="D9" t="s">
        <v>8</v>
      </c>
      <c r="E9" t="s" s="8"/>
    </row>
    <row r="10">
      <c r="A10"/>
      <c r="B10"/>
      <c r="C10"/>
      <c r="D10"/>
      <c r="E10" t="s" s="8"/>
    </row>
    <row r="11">
      <c r="A11" t="s" s="11">
        <v>26</v>
      </c>
      <c r="B11" t="inlineStr" s="12">
        <is>
          <t>Mise en place du poste de travail — Verifier les DLC, peser les denrees, selectionner le materiel necessaire. Laver et desinfecter le materiel et le poste de travail en suivant les protocoles.</t>
        </is>
      </c>
      <c r="C11"/>
      <c r="D11"/>
      <c r="E11" t="s" s="8"/>
    </row>
    <row r="12">
      <c r="A12" t="s" s="11">
        <v>27</v>
      </c>
      <c r="B12" t="s" s="12">
        <v>71</v>
      </c>
      <c r="C12"/>
      <c r="D12"/>
      <c r="E12" t="s" s="8"/>
    </row>
    <row r="13">
      <c r="A13"/>
      <c r="B13" t="s">
        <v>70</v>
      </c>
      <c r="C13" s="10">
        <f>B2*0.04</f>
        <v>2.5</v>
      </c>
      <c r="D13" t="s">
        <v>8</v>
      </c>
      <c r="E13" t="s" s="8"/>
    </row>
    <row r="14">
      <c r="A14"/>
      <c r="B14" t="s">
        <v>41</v>
      </c>
      <c r="C14" s="10">
        <f>B2*0.002</f>
        <v>0.125</v>
      </c>
      <c r="D14" t="s">
        <v>8</v>
      </c>
      <c r="E14" t="s" s="8"/>
    </row>
    <row r="15">
      <c r="A15" t="s" s="11">
        <v>28</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42</v>
      </c>
      <c r="C16" s="10">
        <f>B2*0.001</f>
        <v>0.0625</v>
      </c>
      <c r="D16" t="s">
        <v>8</v>
      </c>
      <c r="E16" t="s" s="8"/>
    </row>
    <row r="17">
      <c r="A17"/>
      <c r="B17" t="s">
        <v>23</v>
      </c>
      <c r="C17" s="10">
        <f>B2*0.0001</f>
        <v>0.00625</v>
      </c>
      <c r="D17" t="s">
        <v>8</v>
      </c>
      <c r="E17" t="s" s="8"/>
    </row>
    <row r="18">
      <c r="A18" t="s" s="11">
        <v>29</v>
      </c>
      <c r="B18" t="s" s="12">
        <v>72</v>
      </c>
      <c r="C18"/>
      <c r="D18"/>
      <c r="E18" t="s" s="8"/>
    </row>
    <row r="19">
      <c r="A19" t="s" s="11">
        <v>30</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35</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2026-10-30T13:37:15Z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2026-10-30T13:37:15Z</dcterms:modified>
  <cp:revision>1</cp:revision>
</cp:coreProperties>
</file>