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<sst xmlns="http://schemas.openxmlformats.org/spreadsheetml/2006/main" count="139" uniqueCount="139">
  <si>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</si>
  <si>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</si>
  <si>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DINDE FACON MAINTENON</t>
  </si>
  <si>
    <t>Code</t>
  </si>
  <si>
    <t>GRO_CDC_100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</si>
  <si>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</si>
  <si>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</si>
  <si>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</si>
  <si>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</si>
  <si>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</si>
  <si>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</si>
  <si>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</si>
  <si>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</si>
  <si>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</si>
  <si>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</si>
  <si>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</si>
  <si>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</si>
  <si>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</si>
  <si>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</si>
  <si>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</si>
  <si>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</si>
  <si>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</si>
  <si>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</si>
  <si>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</si>
  <si>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</si>
  <si>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</si>
  <si>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</si>
  <si>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</si>
  <si>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</si>
  <si>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</si>
  <si>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</si>
  <si>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00001408</t>
  </si>
  <si>
    <t>emmental râpé 45% MG sachet</t>
  </si>
  <si>
    <t>Matières premières</t>
  </si>
  <si>
    <t>kg</t>
  </si>
  <si>
    <t>00001430</t>
  </si>
  <si>
    <t>lait UHT 1/2 écrémé longue conservation</t>
  </si>
  <si>
    <t>lt</t>
  </si>
  <si>
    <t>00001743</t>
  </si>
  <si>
    <t>farine de blé tamisée type 55</t>
  </si>
  <si>
    <t>Épicerie salée</t>
  </si>
  <si>
    <t>GLUTAMATE-MSG</t>
  </si>
  <si>
    <t>Glutamate monosodique E621 (exhausteur de gout)</t>
  </si>
  <si>
    <t>Épices en poudre et graines</t>
  </si>
  <si>
    <t>EPI-MUSCADE-POW</t>
  </si>
  <si>
    <t>Noix de muscade moulue</t>
  </si>
  <si>
    <t>EPI-PAPRIKA</t>
  </si>
  <si>
    <t>Paprika en poudre</t>
  </si>
  <si>
    <t>EPI-POIVRE-NOIR</t>
  </si>
  <si>
    <t>Poivre noir moulu</t>
  </si>
  <si>
    <t>DUXELLES-SECHE</t>
  </si>
  <si>
    <t>Duxelles de champignons dehydratee</t>
  </si>
  <si>
    <t>Épicerie</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</si>
  <si>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</si>
  <si>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</si>
  <si>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</si>
  <si>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</si>
  <si>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</si>
  <si>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</si>
  <si>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</si>
  <si>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</si>
  <si>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</si>
  <si>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</si>
  <si>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</si>
  <si>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</si>
  <si>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</si>
  <si>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</si>
  <si>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</si>
  <si>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</si>
  <si>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</si>
  <si>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</si>
  <si>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</si>
  <si>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</si>
  <si>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RNMS00780</t>
  </si>
  <si>
    <t>Oignons émincés surgelés</t>
  </si>
  <si>
    <t>Pommes de terre surgelées</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</si>
  <si>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</si>
  <si>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</si>
  <si>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</si>
  <si>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</si>
  <si>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</si>
  <si>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</si>
  <si>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</si>
  <si>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</si>
  <si>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</si>
  <si>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</si>
  <si>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</si>
  <si>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</si>
  <si>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</si>
  <si>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</si>
  <si>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</si>
  <si>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</si>
  <si>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</si>
  <si>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</si>
  <si>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</si>
  <si>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emmental râpé 45% MG sachet</t>
  </si>
  <si>
    <t xml:space="preserve">    ↳ lait UHT 1/2 écrémé longue conservation</t>
  </si>
  <si>
    <t xml:space="preserve">    ↳ Duxelles de champignons dehydratee</t>
  </si>
  <si>
    <t xml:space="preserve">    ↳ Oignons émincés surgelés</t>
  </si>
  <si>
    <t xml:space="preserve">    ↳ Glace de viande</t>
  </si>
  <si>
    <t xml:space="preserve">    ↳ Crème fraîche liquide 15% MG allégée</t>
  </si>
  <si>
    <t xml:space="preserve">    ↳ Sel fin de cuisine</t>
  </si>
  <si>
    <t xml:space="preserve">    ↳ Poivre noir moulu</t>
  </si>
  <si>
    <t xml:space="preserve">    ↳ Noix de muscade moulue</t>
  </si>
  <si>
    <t xml:space="preserve">    ↳ Beurre doux 82% MG plaquette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</si>
  <si>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</si>
  <si>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</si>
  <si>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</si>
  <si>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</si>
  <si>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</si>
  <si>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</si>
  <si>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</si>
  <si>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</si>
  <si>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</si>
  <si>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</si>
  <si>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MARQUAGE VAPEUR MAISON [E621] (AIDE A ROTIR) - VERSION CLASSIQUE - Alternative naturelle existe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</si>
  <si>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</si>
  <si>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</si>
  <si>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</si>
  <si>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</si>
  <si>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</si>
  <si>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</si>
  <si>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</si>
  <si>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</si>
  <si>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DINDE FACON MAINTENON</t>
  </si>
  <si>
    <t>FILETS DE DINDE FACON MAINTENON  GRO_CDC_100</t>
  </si>
  <si>
    <t>1.</t>
  </si>
  <si>
    <t>2.</t>
  </si>
  <si>
    <t>3.</t>
  </si>
  <si>
    <t>4.</t>
  </si>
  <si>
    <t xml:space="preserve">    Roux Blanc</t>
  </si>
  <si>
    <t>5.</t>
  </si>
  <si>
    <t xml:space="preserve">    MARQUAGE VAPEUR MAISON [E621] (AIDE A ROTIR) - VERSION CLASSIQUE - Alternative naturelle existe</t>
  </si>
  <si>
    <t>6.</t>
  </si>
  <si>
    <t xml:space="preserve">    Sel fin de cuisine</t>
  </si>
  <si>
    <t>7.</t>
  </si>
  <si>
    <t>8.</t>
  </si>
  <si>
    <t>↳ MARQUAGE VAPEUR MAISON [E621] (AIDE A ROTIR) - VERSION CLASSIQUE - Alternative naturelle existe  GRO_MARQ_VAPEUR</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</si>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</sst>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144.0844</v>
      </c>
    </row>
    <row r="12">
      <c r="A12" t="s" s="3">
        <v>16</v>
      </c>
      <c r="B12" s="4">
        <v>1.440844</v>
      </c>
    </row>
    <row r="13">
      <c r="A13"/>
      <c r="B13"/>
    </row>
    <row r="14">
      <c r="A14" t="s" s="5">
        <v>17</v>
      </c>
      <c r="B14" t="s" s="5">
        <v>14</v>
      </c>
    </row>
    <row r="15">
      <c r="A15" t="s" s="5">
        <v>18</v>
      </c>
      <c r="B15" s="6">
        <v>144.0844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E7*0</f>
        <v>0</v>
      </c>
    </row>
    <row r="8">
      <c r="A8" t="s" s="12">
        <v>35</v>
      </c>
      <c r="B8" t="s">
        <v>36</v>
      </c>
      <c r="C8" t="s">
        <v>33</v>
      </c>
      <c r="D8" s="9">
        <v>12</v>
      </c>
      <c r="E8" s="11">
        <f>D8*$B$2</f>
        <v>12</v>
      </c>
      <c r="F8" t="s">
        <v>37</v>
      </c>
      <c r="G8" s="4">
        <f>E8*0</f>
        <v>0</v>
      </c>
    </row>
    <row r="9">
      <c r="A9" t="s" s="12">
        <v>38</v>
      </c>
      <c r="B9" t="s">
        <v>39</v>
      </c>
      <c r="C9" t="s">
        <v>40</v>
      </c>
      <c r="D9" s="9">
        <v>0.9</v>
      </c>
      <c r="E9" s="11">
        <f>D9*$B$2</f>
        <v>0.9</v>
      </c>
      <c r="F9" t="s">
        <v>24</v>
      </c>
      <c r="G9" s="4">
        <f>E9*0</f>
        <v>0</v>
      </c>
    </row>
    <row r="10">
      <c r="A10" t="s">
        <v>41</v>
      </c>
      <c r="B10" t="s">
        <v>42</v>
      </c>
      <c r="C10" t="s">
        <v>43</v>
      </c>
      <c r="D10" s="9">
        <v>0.021</v>
      </c>
      <c r="E10" s="11">
        <f>D10*$B$2</f>
        <v>0.021</v>
      </c>
      <c r="F10" t="s">
        <v>34</v>
      </c>
      <c r="G10" s="4">
        <f>E10*9.9</f>
        <v>0.2079</v>
      </c>
    </row>
    <row r="11">
      <c r="A11" t="s">
        <v>44</v>
      </c>
      <c r="B11" t="s">
        <v>45</v>
      </c>
      <c r="C11" t="s">
        <v>43</v>
      </c>
      <c r="D11" s="9">
        <v>0.003</v>
      </c>
      <c r="E11" s="11">
        <f>D11*$B$2</f>
        <v>0.003</v>
      </c>
      <c r="F11" t="s">
        <v>34</v>
      </c>
      <c r="G11" s="4">
        <f>E11*20</f>
        <v>0.06</v>
      </c>
    </row>
    <row r="12">
      <c r="A12" t="s">
        <v>46</v>
      </c>
      <c r="B12" t="s">
        <v>47</v>
      </c>
      <c r="C12" t="s">
        <v>43</v>
      </c>
      <c r="D12" s="9">
        <v>0.12</v>
      </c>
      <c r="E12" s="11">
        <f>D12*$B$2</f>
        <v>0.12</v>
      </c>
      <c r="F12" t="s">
        <v>34</v>
      </c>
      <c r="G12" s="4">
        <f>E12*9.5</f>
        <v>1.14</v>
      </c>
    </row>
    <row r="13">
      <c r="A13" t="s">
        <v>48</v>
      </c>
      <c r="B13" t="s">
        <v>49</v>
      </c>
      <c r="C13" t="s">
        <v>43</v>
      </c>
      <c r="D13" s="9">
        <v>0.007</v>
      </c>
      <c r="E13" s="11">
        <f>D13*$B$2</f>
        <v>0.007</v>
      </c>
      <c r="F13" t="s">
        <v>34</v>
      </c>
      <c r="G13" s="4">
        <f>E13*12.5</f>
        <v>0.0875</v>
      </c>
    </row>
    <row r="14">
      <c r="A14" t="s">
        <v>50</v>
      </c>
      <c r="B14" t="s">
        <v>51</v>
      </c>
      <c r="C14" t="s">
        <v>52</v>
      </c>
      <c r="D14" s="9">
        <v>0.1</v>
      </c>
      <c r="E14" s="11">
        <f>D14*$B$2</f>
        <v>0.1</v>
      </c>
      <c r="F14" t="s">
        <v>34</v>
      </c>
      <c r="G14" s="4">
        <f>E14*15</f>
        <v>1.5</v>
      </c>
    </row>
    <row r="15">
      <c r="A15" t="s">
        <v>53</v>
      </c>
      <c r="B15" t="s">
        <v>54</v>
      </c>
      <c r="C15" t="s">
        <v>55</v>
      </c>
      <c r="D15" s="9">
        <v>0.1</v>
      </c>
      <c r="E15" s="11">
        <f>D15*$B$2</f>
        <v>0.1</v>
      </c>
      <c r="F15" t="s">
        <v>34</v>
      </c>
      <c r="G15" s="4">
        <f>E15*55</f>
        <v>5.5</v>
      </c>
    </row>
    <row r="16">
      <c r="A16" t="s">
        <v>56</v>
      </c>
      <c r="B16" t="s">
        <v>57</v>
      </c>
      <c r="C16" t="s">
        <v>58</v>
      </c>
      <c r="D16" s="9">
        <v>0.06</v>
      </c>
      <c r="E16" s="11">
        <f>D16*$B$2</f>
        <v>0.06</v>
      </c>
      <c r="F16" t="s">
        <v>34</v>
      </c>
      <c r="G16" s="4">
        <f>E16*1.6</f>
        <v>0.096</v>
      </c>
    </row>
    <row r="17">
      <c r="A17" t="s">
        <v>59</v>
      </c>
      <c r="B17" t="s">
        <v>60</v>
      </c>
      <c r="C17" t="s">
        <v>61</v>
      </c>
      <c r="D17" s="9">
        <v>0.054</v>
      </c>
      <c r="E17" s="11">
        <f>D17*$B$2</f>
        <v>0.054</v>
      </c>
      <c r="F17" t="s">
        <v>37</v>
      </c>
      <c r="G17" s="4">
        <f>E17*1.05</f>
        <v>0.0567</v>
      </c>
    </row>
    <row r="18">
      <c r="A18" t="s">
        <v>62</v>
      </c>
      <c r="B18" t="s">
        <v>63</v>
      </c>
      <c r="C18" t="s">
        <v>64</v>
      </c>
      <c r="D18" s="9">
        <v>0.9</v>
      </c>
      <c r="E18" s="11">
        <f>D18*$B$2</f>
        <v>0.9</v>
      </c>
      <c r="F18" t="s">
        <v>34</v>
      </c>
      <c r="G18" s="4">
        <f>E18*4.9</f>
        <v>4.41</v>
      </c>
    </row>
    <row r="19">
      <c r="A19" t="s">
        <v>65</v>
      </c>
      <c r="B19" t="s">
        <v>66</v>
      </c>
      <c r="C19" t="s">
        <v>64</v>
      </c>
      <c r="D19" s="9">
        <v>0.3</v>
      </c>
      <c r="E19" s="11">
        <f>D19*$B$2</f>
        <v>0.3</v>
      </c>
      <c r="F19" t="s">
        <v>34</v>
      </c>
      <c r="G19" s="4">
        <f>E19*5.2</f>
        <v>1.56</v>
      </c>
    </row>
    <row r="20">
      <c r="A20" t="s">
        <v>67</v>
      </c>
      <c r="B20" t="s">
        <v>68</v>
      </c>
      <c r="C20" t="s">
        <v>69</v>
      </c>
      <c r="D20" s="9">
        <v>3</v>
      </c>
      <c r="E20" s="11">
        <f>D20*$B$2</f>
        <v>3</v>
      </c>
      <c r="F20" t="s">
        <v>37</v>
      </c>
      <c r="G20" s="4">
        <f>E20*2.2</f>
        <v>6.6</v>
      </c>
    </row>
    <row r="21">
      <c r="A21" t="s">
        <v>70</v>
      </c>
      <c r="B21" t="s">
        <v>71</v>
      </c>
      <c r="C21" t="s">
        <v>72</v>
      </c>
      <c r="D21" s="9">
        <v>0.118</v>
      </c>
      <c r="E21" s="11">
        <f>D21*$B$2</f>
        <v>0.118</v>
      </c>
      <c r="F21" t="s">
        <v>34</v>
      </c>
      <c r="G21" s="4">
        <f>E21*0.35</f>
        <v>0.0413</v>
      </c>
    </row>
    <row r="22">
      <c r="A22" t="s">
        <v>73</v>
      </c>
      <c r="B22" t="s">
        <v>74</v>
      </c>
      <c r="C22" t="s">
        <v>75</v>
      </c>
      <c r="D22" s="9">
        <v>2.5</v>
      </c>
      <c r="E22" s="11">
        <f>D22*$B$2</f>
        <v>2.5</v>
      </c>
      <c r="F22" t="s">
        <v>34</v>
      </c>
      <c r="G22" s="4">
        <f>E22*3.89</f>
        <v>9.725</v>
      </c>
    </row>
    <row r="23">
      <c r="A23" t="s">
        <v>76</v>
      </c>
      <c r="B23" t="s">
        <v>77</v>
      </c>
      <c r="C23" t="s">
        <v>78</v>
      </c>
      <c r="D23" s="9">
        <v>13</v>
      </c>
      <c r="E23" s="11">
        <f>D23*$B$2</f>
        <v>13</v>
      </c>
      <c r="F23" t="s">
        <v>34</v>
      </c>
      <c r="G23" s="4">
        <f>E23*8.7</f>
        <v>113.1</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13</v>
      </c>
      <c r="E3" t="s">
        <v>34</v>
      </c>
      <c r="F3" t="s">
        <v>78</v>
      </c>
    </row>
    <row r="4">
      <c r="A4">
        <v>1</v>
      </c>
      <c r="B4" t="s">
        <v>88</v>
      </c>
      <c r="C4" t="s">
        <v>84</v>
      </c>
      <c r="D4" s="11">
        <v>0.3</v>
      </c>
      <c r="E4" t="s">
        <v>34</v>
      </c>
      <c r="F4" t="s">
        <v>89</v>
      </c>
    </row>
    <row r="5">
      <c r="A5">
        <v>2</v>
      </c>
      <c r="B5" t="s">
        <v>90</v>
      </c>
      <c r="C5" t="s">
        <v>87</v>
      </c>
      <c r="D5" s="11">
        <v>0.12</v>
      </c>
      <c r="E5" t="s">
        <v>34</v>
      </c>
      <c r="F5" t="s">
        <v>43</v>
      </c>
    </row>
    <row r="6">
      <c r="A6">
        <v>2</v>
      </c>
      <c r="B6" t="s">
        <v>91</v>
      </c>
      <c r="C6" t="s">
        <v>87</v>
      </c>
      <c r="D6" s="11">
        <v>0.06</v>
      </c>
      <c r="E6" t="s">
        <v>34</v>
      </c>
      <c r="F6" t="s">
        <v>58</v>
      </c>
    </row>
    <row r="7">
      <c r="A7">
        <v>2</v>
      </c>
      <c r="B7" t="s">
        <v>92</v>
      </c>
      <c r="C7" t="s">
        <v>87</v>
      </c>
      <c r="D7" s="11">
        <v>0.021</v>
      </c>
      <c r="E7" t="s">
        <v>34</v>
      </c>
      <c r="F7" t="s">
        <v>43</v>
      </c>
    </row>
    <row r="8">
      <c r="A8">
        <v>2</v>
      </c>
      <c r="B8" t="s">
        <v>93</v>
      </c>
      <c r="C8" t="s">
        <v>87</v>
      </c>
      <c r="D8" s="11">
        <v>0.045</v>
      </c>
      <c r="E8" t="s">
        <v>34</v>
      </c>
      <c r="F8" t="s">
        <v>72</v>
      </c>
    </row>
    <row r="9">
      <c r="A9">
        <v>2</v>
      </c>
      <c r="B9" t="s">
        <v>94</v>
      </c>
      <c r="C9" t="s">
        <v>87</v>
      </c>
      <c r="D9" s="11">
        <v>0.054</v>
      </c>
      <c r="E9" t="s">
        <v>34</v>
      </c>
      <c r="F9" t="s">
        <v>61</v>
      </c>
    </row>
    <row r="10">
      <c r="A10">
        <v>1</v>
      </c>
      <c r="B10" t="s">
        <v>95</v>
      </c>
      <c r="C10" t="s">
        <v>87</v>
      </c>
      <c r="D10" s="11">
        <v>1</v>
      </c>
      <c r="E10" t="s">
        <v>34</v>
      </c>
      <c r="F10" t="s">
        <v>33</v>
      </c>
    </row>
    <row r="11">
      <c r="A11">
        <v>1</v>
      </c>
      <c r="B11" t="s">
        <v>96</v>
      </c>
      <c r="C11" t="s">
        <v>87</v>
      </c>
      <c r="D11" s="11">
        <v>12</v>
      </c>
      <c r="E11" t="s">
        <v>37</v>
      </c>
      <c r="F11" t="s">
        <v>33</v>
      </c>
    </row>
    <row r="12">
      <c r="A12">
        <v>1</v>
      </c>
      <c r="B12" t="s">
        <v>97</v>
      </c>
      <c r="C12" t="s">
        <v>87</v>
      </c>
      <c r="D12" s="11">
        <v>0.1</v>
      </c>
      <c r="E12" t="s">
        <v>34</v>
      </c>
      <c r="F12" t="s">
        <v>52</v>
      </c>
    </row>
    <row r="13">
      <c r="A13">
        <v>1</v>
      </c>
      <c r="B13" t="s">
        <v>98</v>
      </c>
      <c r="C13" t="s">
        <v>87</v>
      </c>
      <c r="D13" s="11">
        <v>2.5</v>
      </c>
      <c r="E13" t="s">
        <v>34</v>
      </c>
      <c r="F13" t="s">
        <v>75</v>
      </c>
    </row>
    <row r="14">
      <c r="A14">
        <v>1</v>
      </c>
      <c r="B14" t="s">
        <v>99</v>
      </c>
      <c r="C14" t="s">
        <v>87</v>
      </c>
      <c r="D14" s="11">
        <v>0.1</v>
      </c>
      <c r="E14" t="s">
        <v>34</v>
      </c>
      <c r="F14" t="s">
        <v>55</v>
      </c>
    </row>
    <row r="15">
      <c r="A15">
        <v>1</v>
      </c>
      <c r="B15" t="s">
        <v>100</v>
      </c>
      <c r="C15" t="s">
        <v>87</v>
      </c>
      <c r="D15" s="11">
        <v>3</v>
      </c>
      <c r="E15" t="s">
        <v>37</v>
      </c>
      <c r="F15" t="s">
        <v>69</v>
      </c>
    </row>
    <row r="16">
      <c r="A16">
        <v>1</v>
      </c>
      <c r="B16" t="s">
        <v>101</v>
      </c>
      <c r="C16" t="s">
        <v>87</v>
      </c>
      <c r="D16" s="11">
        <v>0.073</v>
      </c>
      <c r="E16" t="s">
        <v>34</v>
      </c>
      <c r="F16" t="s">
        <v>72</v>
      </c>
    </row>
    <row r="17">
      <c r="A17">
        <v>1</v>
      </c>
      <c r="B17" t="s">
        <v>102</v>
      </c>
      <c r="C17" t="s">
        <v>87</v>
      </c>
      <c r="D17" s="11">
        <v>0.007</v>
      </c>
      <c r="E17" t="s">
        <v>34</v>
      </c>
      <c r="F17" t="s">
        <v>43</v>
      </c>
    </row>
    <row r="18">
      <c r="A18">
        <v>1</v>
      </c>
      <c r="B18" t="s">
        <v>103</v>
      </c>
      <c r="C18" t="s">
        <v>87</v>
      </c>
      <c r="D18" s="11">
        <v>0.003</v>
      </c>
      <c r="E18" t="s">
        <v>34</v>
      </c>
      <c r="F18" t="s">
        <v>43</v>
      </c>
    </row>
    <row r="19">
      <c r="A19">
        <v>1</v>
      </c>
      <c r="B19" t="s">
        <v>104</v>
      </c>
      <c r="C19" t="s">
        <v>87</v>
      </c>
      <c r="D19" s="11">
        <v>0.3</v>
      </c>
      <c r="E19" t="s">
        <v>34</v>
      </c>
      <c r="F19" t="s">
        <v>64</v>
      </c>
    </row>
    <row r="20">
      <c r="A20">
        <v>1</v>
      </c>
      <c r="B20" t="s">
        <v>105</v>
      </c>
      <c r="C20" t="s">
        <v>84</v>
      </c>
      <c r="D20" s="11">
        <v>1.8</v>
      </c>
      <c r="E20" t="s">
        <v>34</v>
      </c>
      <c r="F20" t="s">
        <v>106</v>
      </c>
    </row>
    <row r="21">
      <c r="A21">
        <v>2</v>
      </c>
      <c r="B21" t="s">
        <v>107</v>
      </c>
      <c r="C21" t="s">
        <v>87</v>
      </c>
      <c r="D21" s="11">
        <v>0.9</v>
      </c>
      <c r="E21" t="s">
        <v>34</v>
      </c>
      <c r="F21" t="s">
        <v>64</v>
      </c>
    </row>
    <row r="22">
      <c r="A22">
        <v>2</v>
      </c>
      <c r="B22" t="s">
        <v>108</v>
      </c>
      <c r="C22" t="s">
        <v>87</v>
      </c>
      <c r="D22" s="11">
        <v>0.9</v>
      </c>
      <c r="E22" t="s">
        <v>34</v>
      </c>
      <c r="F2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filets de dinde suivant la procedure. Reserver au froid dans un bac GN 2/1 H 150 muni d'une grille egouttoir. Couvrir.</t>
        </is>
      </c>
      <c r="E3" t="s" s="14"/>
      <c r="F3"/>
    </row>
    <row r="4">
      <c r="A4" t="s">
        <v>2</v>
      </c>
      <c r="B4">
        <v>3</v>
      </c>
      <c r="C4"/>
      <c r="D4" t="inlineStr" s="14">
        <is>
          <t>Rehydrater la duxelles de champignons — Dans un rondeau, realiser la duxelles de champignons en se reportant aux recommandations du fabricant. Reserver au chaud en attente d'utilisation, dans le rondeau qui servira ulterieurement a la confection de la sauce duxelles.</t>
        </is>
      </c>
      <c r="E4" t="s" s="14"/>
      <c r="F4"/>
    </row>
    <row r="5">
      <c r="A5" t="s">
        <v>2</v>
      </c>
      <c r="B5">
        <v>4</v>
      </c>
      <c r="C5"/>
      <c r="D5" t="inlineStr" s="14">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E5" t="s" s="14"/>
      <c r="F5"/>
    </row>
    <row r="6">
      <c r="A6" t="s">
        <v>2</v>
      </c>
      <c r="B6">
        <v>5</v>
      </c>
      <c r="C6"/>
      <c r="D6" t="inlineStr" s="14">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E6" t="s" s="14"/>
      <c r="F6"/>
    </row>
    <row r="7">
      <c r="A7" t="s">
        <v>2</v>
      </c>
      <c r="B7">
        <v>6</v>
      </c>
      <c r="C7"/>
      <c r="D7" t="inlineStr" s="14">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E7" t="s" s="14"/>
      <c r="F7"/>
    </row>
    <row r="8">
      <c r="A8" t="s">
        <v>2</v>
      </c>
      <c r="B8">
        <v>7</v>
      </c>
      <c r="C8"/>
      <c r="D8" t="inlineStr" s="14">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E8" t="s" s="14"/>
      <c r="F8"/>
    </row>
    <row r="9">
      <c r="A9" t="s">
        <v>2</v>
      </c>
      <c r="B9">
        <v>8</v>
      </c>
      <c r="C9"/>
      <c r="D9" t="inlineStr" s="14">
        <is>
          <t>Servir — Servir les tranches de filet de dinde avec de la sauce duxelles et de la sauce soubisee gratinee. Accompagner de pommes de terre sautees, de pates, de riz, de gratin de legumes divers, etc.</t>
        </is>
      </c>
      <c r="E9" t="s" s="14"/>
      <c r="F9"/>
    </row>
    <row r="10">
      <c r="A10" t="s">
        <v>115</v>
      </c>
      <c r="B10">
        <v>1</v>
      </c>
      <c r="C10"/>
      <c r="D10"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124</v>
      </c>
      <c r="B1"/>
      <c r="C1"/>
      <c r="D1"/>
    </row>
    <row r="2">
      <c r="A2" t="str" s="15">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6">
        <v>125</v>
      </c>
      <c r="B4"/>
      <c r="C4"/>
      <c r="D4"/>
    </row>
    <row r="5">
      <c r="A5" t="s" s="17">
        <v>126</v>
      </c>
      <c r="B5" t="str" s="14">
        <f>Procedure!D2</f>
        <v>Mise en place du poste de travail — Verifier les DLC, peser les denrees, selectionner le materiel necessaire. Laver et desinfecter le materiel et le poste de travail en suivant les protocoles.</v>
      </c>
      <c r="C5"/>
      <c r="D5"/>
    </row>
    <row r="6">
      <c r="A6" t="s" s="17">
        <v>127</v>
      </c>
      <c r="B6" t="str" s="14">
        <f>Procedure!D3</f>
        <v>Preparations preliminaires — Deconditionner les filets de dinde suivant la procedure. Reserver au froid dans un bac GN 2/1 H 150 muni d'une grille egouttoir. Couvrir.</v>
      </c>
      <c r="C6"/>
      <c r="D6"/>
    </row>
    <row r="7">
      <c r="A7"/>
      <c r="B7" t="str">
        <f>Besoins!B23</f>
        <v>DINDE (filet) France standard</v>
      </c>
      <c r="C7" s="11">
        <f>Besoins!E23</f>
        <v>13</v>
      </c>
      <c r="D7" t="str">
        <f>Besoins!F23</f>
        <v>kg</v>
      </c>
    </row>
    <row r="8">
      <c r="A8" t="s" s="17">
        <v>128</v>
      </c>
      <c r="B8" t="str" s="14">
        <f>Procedure!D4</f>
        <v>Rehydrater la duxelles de champignons — Dans un rondeau, realiser la duxelles de champignons en se reportant aux recommandations du fabricant. Reserver au chaud en attente d'utilisation, dans le rondeau qui servira ulterieurement a la confection de la sauce duxelles.</v>
      </c>
      <c r="C8"/>
      <c r="D8"/>
    </row>
    <row r="9">
      <c r="A9"/>
      <c r="B9" t="str">
        <f>Besoins!B14</f>
        <v>Duxelles de champignons dehydratee</v>
      </c>
      <c r="C9" s="11">
        <f>Besoins!E14</f>
        <v>0.1</v>
      </c>
      <c r="D9" t="str">
        <f>Besoins!F14</f>
        <v>kg</v>
      </c>
    </row>
    <row r="10">
      <c r="A10" t="s" s="17">
        <v>129</v>
      </c>
      <c r="B10" t="str" s="14">
        <f>Procedure!D5</f>
        <v>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v>
      </c>
      <c r="C10"/>
      <c r="D10"/>
    </row>
    <row r="11">
      <c r="A11"/>
      <c r="B11" t="s">
        <v>130</v>
      </c>
      <c r="C11" s="11">
        <f>'Besoins'!$B$2*1.8</f>
        <v>1.8</v>
      </c>
      <c r="D11" t="s">
        <v>34</v>
      </c>
    </row>
    <row r="12">
      <c r="A12"/>
      <c r="B12" t="str">
        <f>Besoins!B19</f>
        <v>Beurre doux 82% MG plaquette</v>
      </c>
      <c r="C12" s="11">
        <f>Besoins!E19</f>
        <v>0.3</v>
      </c>
      <c r="D12" t="str">
        <f>Besoins!F19</f>
        <v>kg</v>
      </c>
    </row>
    <row r="13">
      <c r="A13"/>
      <c r="B13" t="str">
        <f>Besoins!B22</f>
        <v>Oignons émincés surgelés</v>
      </c>
      <c r="C13" s="11">
        <f>Besoins!E22</f>
        <v>2.5</v>
      </c>
      <c r="D13" t="str">
        <f>Besoins!F22</f>
        <v>kg</v>
      </c>
    </row>
    <row r="14">
      <c r="A14" t="s" s="17">
        <v>131</v>
      </c>
      <c r="B14" t="str" s="14">
        <f>Procedure!D6</f>
        <v>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v>
      </c>
      <c r="C14"/>
      <c r="D14"/>
    </row>
    <row r="15">
      <c r="A15"/>
      <c r="B15" t="s">
        <v>132</v>
      </c>
      <c r="C15" s="11">
        <f>'Besoins'!$B$2*0.3</f>
        <v>0.3</v>
      </c>
      <c r="D15" t="s">
        <v>34</v>
      </c>
    </row>
    <row r="16">
      <c r="A16" t="s" s="17">
        <v>133</v>
      </c>
      <c r="B16" t="str" s="14">
        <f>Procedure!D7</f>
        <v>Confectionner la sauce soubise et la sauce duxelles — Porter a ebullition le lait. Verser le lait bouillant sur le roux froid </v>
      </c>
      <c r="C16"/>
      <c r="D16"/>
    </row>
    <row r="17">
      <c r="A17"/>
      <c r="B17" t="str">
        <f>Besoins!B8</f>
        <v>lait UHT 1/2 écrémé longue conservation</v>
      </c>
      <c r="C17" s="11">
        <f>Besoins!E8</f>
        <v>12</v>
      </c>
      <c r="D17" t="str">
        <f>Besoins!F8</f>
        <v>lt</v>
      </c>
    </row>
    <row r="18">
      <c r="A18"/>
      <c r="B18" t="str">
        <f>Besoins!B15</f>
        <v>Glace de viande</v>
      </c>
      <c r="C18" s="11">
        <f>Besoins!E15</f>
        <v>0.1</v>
      </c>
      <c r="D18" t="str">
        <f>Besoins!F15</f>
        <v>kg</v>
      </c>
    </row>
    <row r="19">
      <c r="A19"/>
      <c r="B19" t="str">
        <f>Besoins!B20</f>
        <v>Crème fraîche liquide 15% MG allégée</v>
      </c>
      <c r="C19" s="11">
        <f>Besoins!E20</f>
        <v>3</v>
      </c>
      <c r="D19" t="str">
        <f>Besoins!F20</f>
        <v>lt</v>
      </c>
    </row>
    <row r="20">
      <c r="A20"/>
      <c r="B20" t="s">
        <v>134</v>
      </c>
      <c r="C20" s="11">
        <f>'Besoins'!$B$2*0.073</f>
        <v>0.073</v>
      </c>
      <c r="D20" t="s">
        <v>34</v>
      </c>
    </row>
    <row r="21">
      <c r="A21"/>
      <c r="B21" t="str">
        <f>Besoins!B13</f>
        <v>Poivre noir moulu</v>
      </c>
      <c r="C21" s="11">
        <f>Besoins!E13</f>
        <v>0.007</v>
      </c>
      <c r="D21" t="str">
        <f>Besoins!F13</f>
        <v>kg</v>
      </c>
    </row>
    <row r="22">
      <c r="A22"/>
      <c r="B22" t="str">
        <f>Besoins!B11</f>
        <v>Noix de muscade moulue</v>
      </c>
      <c r="C22" s="11">
        <f>Besoins!E11</f>
        <v>0.003</v>
      </c>
      <c r="D22" t="str">
        <f>Besoins!F11</f>
        <v>kg</v>
      </c>
    </row>
    <row r="23">
      <c r="A23" t="s" s="17">
        <v>135</v>
      </c>
      <c r="B23" t="str" s="14">
        <f>Procedure!D8</f>
        <v>Dresser les portions de filets de dinde — Repartir la sauce duxelles dans le fond de 4 bacs GN 1/1 H 65. Disposer les tranches de filet sur le fond des bacs enduits de sauce duxelles. Napper les tranches avec la sauce </v>
      </c>
      <c r="C23"/>
      <c r="D23"/>
    </row>
    <row r="24">
      <c r="A24"/>
      <c r="B24" t="str">
        <f>Besoins!B7</f>
        <v>emmental râpé 45% MG sachet</v>
      </c>
      <c r="C24" s="11">
        <f>Besoins!E7</f>
        <v>1</v>
      </c>
      <c r="D24" t="str">
        <f>Besoins!F7</f>
        <v>kg</v>
      </c>
    </row>
    <row r="25">
      <c r="A25" t="s" s="17">
        <v>136</v>
      </c>
      <c r="B25" t="str" s="14">
        <f>Procedure!D9</f>
        <v>Servir — Servir les tranches de filet de dinde avec de la sauce duxelles et de la sauce soubisee gratinee. Accompagner de pommes de terre sautees, de pates, de riz, de gratin de legumes divers, etc.</v>
      </c>
      <c r="C25"/>
      <c r="D25"/>
    </row>
    <row r="26">
      <c r="A26"/>
      <c r="B26"/>
      <c r="C26"/>
      <c r="D26"/>
    </row>
    <row r="27">
      <c r="A27" t="s" s="16">
        <v>137</v>
      </c>
      <c r="B27"/>
      <c r="C27"/>
      <c r="D27"/>
    </row>
    <row r="28">
      <c r="A28" t="s" s="17">
        <v>126</v>
      </c>
      <c r="B28" t="str" s="14">
        <f>Procedure!D10</f>
        <v>ALTERNATIVE NATURELLE EXISTE (sans E621/dextrose) : voir </v>
      </c>
      <c r="C28"/>
      <c r="D28"/>
    </row>
    <row r="29">
      <c r="A29"/>
      <c r="B29" t="str">
        <f>Besoins!B12</f>
        <v>Paprika en poudre</v>
      </c>
      <c r="C29" s="11">
        <f>Besoins!E12</f>
        <v>0.12</v>
      </c>
      <c r="D29" t="str">
        <f>Besoins!F12</f>
        <v>kg</v>
      </c>
    </row>
    <row r="30">
      <c r="A30"/>
      <c r="B30" t="str">
        <f>Besoins!B16</f>
        <v>Dextrose monohydraté (glucose cristal)</v>
      </c>
      <c r="C30" s="11">
        <f>Besoins!E16</f>
        <v>0.06</v>
      </c>
      <c r="D30" t="str">
        <f>Besoins!F16</f>
        <v>kg</v>
      </c>
    </row>
    <row r="31">
      <c r="A31"/>
      <c r="B31" t="str">
        <f>Besoins!B10</f>
        <v>Glutamate monosodique E621 (exhausteur de gout)</v>
      </c>
      <c r="C31" s="11">
        <f>Besoins!E10</f>
        <v>0.021</v>
      </c>
      <c r="D31" t="str">
        <f>Besoins!F10</f>
        <v>kg</v>
      </c>
    </row>
    <row r="32">
      <c r="A32"/>
      <c r="B32" t="s">
        <v>134</v>
      </c>
      <c r="C32" s="11">
        <f>'Besoins'!$B$2*0.045</f>
        <v>0.045</v>
      </c>
      <c r="D32" t="s">
        <v>34</v>
      </c>
    </row>
    <row r="33">
      <c r="A33"/>
      <c r="B33" t="str">
        <f>Besoins!B17</f>
        <v>Huile de tournesol raffinée vrac</v>
      </c>
      <c r="C33" s="11">
        <f>Besoins!E17</f>
        <v>0.054</v>
      </c>
      <c r="D33" t="str">
        <f>Besoins!F17</f>
        <v>kg</v>
      </c>
    </row>
    <row r="34">
      <c r="A34"/>
      <c r="B34"/>
      <c r="C34"/>
      <c r="D34"/>
    </row>
    <row r="35">
      <c r="A35" t="s" s="16">
        <v>138</v>
      </c>
      <c r="B35"/>
      <c r="C35"/>
      <c r="D35"/>
    </row>
    <row r="36">
      <c r="A36" t="s" s="17">
        <v>126</v>
      </c>
      <c r="B36" t="str" s="14">
        <f>"[METTRE EN PLACE] "&amp;Procedure!D11</f>
        <v>[METTRE EN PLACE] Mettre en place — Peser, mesurer et contrôler les denrées. Tamiser la farine. Découper le beurre en parcelles.</v>
      </c>
      <c r="C36"/>
      <c r="D36"/>
    </row>
    <row r="37">
      <c r="A37"/>
      <c r="B37" t="str">
        <f>Besoins!B18</f>
        <v>Beurre de cuisine bloc 10 kg</v>
      </c>
      <c r="C37" s="11">
        <f>Besoins!E18</f>
        <v>0.9</v>
      </c>
      <c r="D37" t="str">
        <f>Besoins!F18</f>
        <v>kg</v>
      </c>
    </row>
    <row r="38">
      <c r="A38"/>
      <c r="B38" t="str">
        <f>Besoins!B9</f>
        <v>farine de blé tamisée type 55</v>
      </c>
      <c r="C38" s="11">
        <f>Besoins!E9</f>
        <v>0.9</v>
      </c>
      <c r="D38" t="str">
        <f>Besoins!F9</f>
        <v>kg</v>
      </c>
    </row>
    <row r="39">
      <c r="A39" t="s" s="17">
        <v>127</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Besoins!B18</f>
        <v>Beurre de cuisine bloc 10 kg</v>
      </c>
      <c r="C40" s="11">
        <f>Besoins!E18</f>
        <v>0.9</v>
      </c>
      <c r="D40" t="str">
        <f>Besoins!F18</f>
        <v>kg</v>
      </c>
    </row>
    <row r="41">
      <c r="A41"/>
      <c r="B41" t="str">
        <f>Besoins!B9</f>
        <v>farine de blé tamisée type 55</v>
      </c>
      <c r="C41" s="11">
        <f>Besoins!E9</f>
        <v>0.9</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129</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0">
    <mergeCell ref="A1:D1"/>
    <mergeCell ref="A2:D2"/>
    <mergeCell ref="A4:D4"/>
    <mergeCell ref="B5:D5"/>
    <mergeCell ref="B6:D6"/>
    <mergeCell ref="B8:D8"/>
    <mergeCell ref="B10:D10"/>
    <mergeCell ref="B14:D14"/>
    <mergeCell ref="B16:D16"/>
    <mergeCell ref="B23:D23"/>
    <mergeCell ref="B25:D25"/>
    <mergeCell ref="A27:D27"/>
    <mergeCell ref="B28:D28"/>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2026-09-16T00:42:47Z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2026-09-16T00:42:47Z</dcterms:modified>
  <cp:revision>1</cp:revision>
</cp:coreProperties>
</file>