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<sst xmlns="http://schemas.openxmlformats.org/spreadsheetml/2006/main" count="145" uniqueCount="145">
  <si>
    <t>Fiche technique</t>
  </si>
  <si>
    <t>Nom</t>
  </si>
  <si>
    <t>DINDE À LA MEXICAINE</t>
  </si>
  <si>
    <t>Code</t>
  </si>
  <si>
    <t>GRO_CDC_098</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</si>
  <si>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</si>
  <si>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</si>
  <si>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</si>
  <si>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</si>
  <si>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</si>
  <si>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</si>
  <si>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</si>
  <si>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</si>
  <si>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</si>
  <si>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</si>
  <si>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</si>
  <si>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</si>
  <si>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</si>
  <si>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</si>
  <si>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</si>
  <si>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</si>
  <si>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06:01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</si>
  <si>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</si>
  <si>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</si>
  <si>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</si>
  <si>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</si>
  <si>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</si>
  <si>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</si>
  <si>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</si>
  <si>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</si>
  <si>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</si>
  <si>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</si>
  <si>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</si>
  <si>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</si>
  <si>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</si>
  <si>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</si>
  <si>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RNME101467</t>
  </si>
  <si>
    <t>Chocolat noir 50% cacao pistoles sac 5kg</t>
  </si>
  <si>
    <t>Chocolats de couverture</t>
  </si>
  <si>
    <t>kg</t>
  </si>
  <si>
    <t>CONS-TOMATE-CUB</t>
  </si>
  <si>
    <t>Tomates concassées en dés (boîte)</t>
  </si>
  <si>
    <t>Conserves de légumes</t>
  </si>
  <si>
    <t>EPI-ANIS-VERT</t>
  </si>
  <si>
    <t>Anis vert graines</t>
  </si>
  <si>
    <t>Épices en poudre et graines</t>
  </si>
  <si>
    <t>EPI-CLOU-GIROFLE</t>
  </si>
  <si>
    <t>Clous de girofle</t>
  </si>
  <si>
    <t>CONV-CORIAND-KG</t>
  </si>
  <si>
    <t>CORIANDRE FRAÎCHE (KG)</t>
  </si>
  <si>
    <t>EPI-CORIANDRE-G</t>
  </si>
  <si>
    <t>Graines de coriandre entieres</t>
  </si>
  <si>
    <t>EPI-PIMENT-CAYE</t>
  </si>
  <si>
    <t>Piment de Cayenne</t>
  </si>
  <si>
    <t>EPI-POIVRE-NOIR</t>
  </si>
  <si>
    <t>Poivre noir moulu</t>
  </si>
  <si>
    <t>EPI-SESAME-BLA</t>
  </si>
  <si>
    <t>Sésame blanc décortiqué</t>
  </si>
  <si>
    <t>KNORR-FBLANC-VOL</t>
  </si>
  <si>
    <t>Fonds Blanc de Volaille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</si>
  <si>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</si>
  <si>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</si>
  <si>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</si>
  <si>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</si>
  <si>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</si>
  <si>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</si>
  <si>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</si>
  <si>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</si>
  <si>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</si>
  <si>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</si>
  <si>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</si>
  <si>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</si>
  <si>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</si>
  <si>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</si>
  <si>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</si>
  <si>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</si>
  <si>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</si>
  <si>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</si>
  <si>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</si>
  <si>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</si>
  <si>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</si>
  <si>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</si>
  <si>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</si>
  <si>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</si>
  <si>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</si>
  <si>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</si>
  <si>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</si>
  <si>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</si>
  <si>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</si>
  <si>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</si>
  <si>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</si>
  <si>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</si>
  <si>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</si>
  <si>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</si>
  <si>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</si>
  <si>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</si>
  <si>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</si>
  <si>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</si>
  <si>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</si>
  <si>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</si>
  <si>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</si>
  <si>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</si>
  <si>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</si>
  <si>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(KG)</t>
  </si>
  <si>
    <t xml:space="preserve">        ↳ CORIANDRE France botte</t>
  </si>
  <si>
    <t>bte</t>
  </si>
  <si>
    <t xml:space="preserve">    ↳ Raisins secs blonds sultanines</t>
  </si>
  <si>
    <t xml:space="preserve">    ↳ Chocolat noir 50% cacao pistoles sac 5kg</t>
  </si>
  <si>
    <t xml:space="preserve">    ↳ Amandes hachées</t>
  </si>
  <si>
    <t xml:space="preserve">    ↳ Clous de girofle (par 20)</t>
  </si>
  <si>
    <t>Conversions diverses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</si>
  <si>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</si>
  <si>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</si>
  <si>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</si>
  <si>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</si>
  <si>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</si>
  <si>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 (robinet - moy. France 2026)</t>
  </si>
  <si>
    <t xml:space="preserve">        ↳ Fonds Blanc de Volaille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</si>
  <si>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</si>
  <si>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</si>
  <si>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</si>
  <si>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</si>
  <si>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</si>
  <si>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</si>
  <si>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</si>
  <si>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</si>
  <si>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</si>
  <si>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</si>
  <si>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</si>
  <si>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</si>
  <si>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À LA MEXICAINE</t>
  </si>
  <si>
    <t>DINDE À LA MEXICAINE  GRO_CDC_098</t>
  </si>
  <si>
    <t>1.</t>
  </si>
  <si>
    <t>2.</t>
  </si>
  <si>
    <t xml:space="preserve">    Tomate concassée — 1 boîte 5/1 (pièce)</t>
  </si>
  <si>
    <t xml:space="preserve">    Fond de volaille reconstitue (collectivite)</t>
  </si>
  <si>
    <t>3.</t>
  </si>
  <si>
    <t>4.</t>
  </si>
  <si>
    <t>5.</t>
  </si>
  <si>
    <t xml:space="preserve">    Clous de girofle (par 20) (conv.)</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</si>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</sst>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240.355176</v>
      </c>
    </row>
    <row r="12">
      <c r="A12" t="s" s="3">
        <v>17</v>
      </c>
      <c r="B12" s="4">
        <v>2.40355176</v>
      </c>
    </row>
    <row r="13">
      <c r="A13"/>
      <c r="B13"/>
    </row>
    <row r="14">
      <c r="A14" t="s" s="5">
        <v>18</v>
      </c>
      <c r="B14" t="s" s="5">
        <v>15</v>
      </c>
    </row>
    <row r="15">
      <c r="A15" t="s" s="5">
        <v>19</v>
      </c>
      <c r="B15" s="6">
        <v>240.355176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11.82</v>
      </c>
      <c r="E7" s="11">
        <f>D7*$B$2</f>
        <v>11.82</v>
      </c>
      <c r="F7" t="s">
        <v>35</v>
      </c>
      <c r="G7" s="4">
        <f>E7*0.0043</f>
        <v>0.050826</v>
      </c>
    </row>
    <row r="8">
      <c r="A8" t="s">
        <v>36</v>
      </c>
      <c r="B8" t="s">
        <v>37</v>
      </c>
      <c r="C8" t="s">
        <v>38</v>
      </c>
      <c r="D8" s="9">
        <v>1.5</v>
      </c>
      <c r="E8" s="11">
        <f>D8*$B$2</f>
        <v>1.5</v>
      </c>
      <c r="F8" t="s">
        <v>39</v>
      </c>
      <c r="G8" s="4">
        <f>E8*18.3</f>
        <v>27.45</v>
      </c>
    </row>
    <row r="9">
      <c r="A9" t="s">
        <v>40</v>
      </c>
      <c r="B9" t="s">
        <v>41</v>
      </c>
      <c r="C9" t="s">
        <v>42</v>
      </c>
      <c r="D9" s="9">
        <v>1</v>
      </c>
      <c r="E9" s="11">
        <f>D9*$B$2</f>
        <v>1</v>
      </c>
      <c r="F9" t="s">
        <v>25</v>
      </c>
      <c r="G9" s="4">
        <f>E9*2.645</f>
        <v>2.645</v>
      </c>
    </row>
    <row r="10">
      <c r="A10" t="s">
        <v>43</v>
      </c>
      <c r="B10" t="s">
        <v>44</v>
      </c>
      <c r="C10" t="s">
        <v>45</v>
      </c>
      <c r="D10" s="9">
        <v>0.1</v>
      </c>
      <c r="E10" s="11">
        <f>D10*$B$2</f>
        <v>0.1</v>
      </c>
      <c r="F10" t="s">
        <v>39</v>
      </c>
      <c r="G10" s="4">
        <f>E10*12</f>
        <v>1.2</v>
      </c>
    </row>
    <row r="11">
      <c r="A11" t="s">
        <v>46</v>
      </c>
      <c r="B11" t="s">
        <v>47</v>
      </c>
      <c r="C11" t="s">
        <v>45</v>
      </c>
      <c r="D11" s="9">
        <v>0.0005</v>
      </c>
      <c r="E11" s="11">
        <f>D11*$B$2</f>
        <v>0.0005</v>
      </c>
      <c r="F11" t="s">
        <v>39</v>
      </c>
      <c r="G11" s="4">
        <f>E11*25</f>
        <v>0.0125</v>
      </c>
    </row>
    <row r="12">
      <c r="A12" t="s">
        <v>48</v>
      </c>
      <c r="B12" t="s">
        <v>49</v>
      </c>
      <c r="C12" t="s">
        <v>45</v>
      </c>
      <c r="D12" s="9">
        <v>0.03</v>
      </c>
      <c r="E12" s="11">
        <f>D12*$B$2</f>
        <v>0.03</v>
      </c>
      <c r="F12" t="s">
        <v>39</v>
      </c>
      <c r="G12" s="4">
        <f>E12*0</f>
        <v>0</v>
      </c>
    </row>
    <row r="13">
      <c r="A13" t="s">
        <v>50</v>
      </c>
      <c r="B13" t="s">
        <v>51</v>
      </c>
      <c r="C13" t="s">
        <v>45</v>
      </c>
      <c r="D13" s="9">
        <v>0.015</v>
      </c>
      <c r="E13" s="11">
        <f>D13*$B$2</f>
        <v>0.015</v>
      </c>
      <c r="F13" t="s">
        <v>39</v>
      </c>
      <c r="G13" s="4">
        <f>E13*0</f>
        <v>0</v>
      </c>
    </row>
    <row r="14">
      <c r="A14" t="s">
        <v>52</v>
      </c>
      <c r="B14" t="s">
        <v>53</v>
      </c>
      <c r="C14" t="s">
        <v>45</v>
      </c>
      <c r="D14" s="9">
        <v>0.015</v>
      </c>
      <c r="E14" s="11">
        <f>D14*$B$2</f>
        <v>0.015</v>
      </c>
      <c r="F14" t="s">
        <v>39</v>
      </c>
      <c r="G14" s="4">
        <f>E14*9.8</f>
        <v>0.147</v>
      </c>
    </row>
    <row r="15">
      <c r="A15" t="s">
        <v>54</v>
      </c>
      <c r="B15" t="s">
        <v>55</v>
      </c>
      <c r="C15" t="s">
        <v>45</v>
      </c>
      <c r="D15" s="9">
        <v>0.007</v>
      </c>
      <c r="E15" s="11">
        <f>D15*$B$2</f>
        <v>0.007</v>
      </c>
      <c r="F15" t="s">
        <v>39</v>
      </c>
      <c r="G15" s="4">
        <f>E15*12.5</f>
        <v>0.0875</v>
      </c>
    </row>
    <row r="16">
      <c r="A16" t="s">
        <v>56</v>
      </c>
      <c r="B16" t="s">
        <v>57</v>
      </c>
      <c r="C16" t="s">
        <v>45</v>
      </c>
      <c r="D16" s="9">
        <v>0.5</v>
      </c>
      <c r="E16" s="11">
        <f>D16*$B$2</f>
        <v>0.5</v>
      </c>
      <c r="F16" t="s">
        <v>39</v>
      </c>
      <c r="G16" s="4">
        <f>E16*4.2</f>
        <v>2.1</v>
      </c>
    </row>
    <row r="17">
      <c r="A17" t="s">
        <v>58</v>
      </c>
      <c r="B17" t="s">
        <v>59</v>
      </c>
      <c r="C17" t="s">
        <v>60</v>
      </c>
      <c r="D17" s="9">
        <v>0.18</v>
      </c>
      <c r="E17" s="11">
        <f>D17*$B$2</f>
        <v>0.18</v>
      </c>
      <c r="F17" t="s">
        <v>39</v>
      </c>
      <c r="G17" s="4">
        <f>E17*25.01</f>
        <v>4.5018</v>
      </c>
    </row>
    <row r="18">
      <c r="A18" t="s">
        <v>61</v>
      </c>
      <c r="B18" t="s">
        <v>62</v>
      </c>
      <c r="C18" t="s">
        <v>63</v>
      </c>
      <c r="D18" s="9">
        <v>0.5</v>
      </c>
      <c r="E18" s="11">
        <f>D18*$B$2</f>
        <v>0.5</v>
      </c>
      <c r="F18" t="s">
        <v>39</v>
      </c>
      <c r="G18" s="4">
        <f>E18*3.8</f>
        <v>1.9</v>
      </c>
    </row>
    <row r="19">
      <c r="A19" t="s">
        <v>64</v>
      </c>
      <c r="B19" t="s">
        <v>65</v>
      </c>
      <c r="C19" t="s">
        <v>66</v>
      </c>
      <c r="D19" s="9">
        <v>0.5</v>
      </c>
      <c r="E19" s="11">
        <f>D19*$B$2</f>
        <v>0.5</v>
      </c>
      <c r="F19" t="s">
        <v>39</v>
      </c>
      <c r="G19" s="4">
        <f>E19*10.5</f>
        <v>5.25</v>
      </c>
    </row>
    <row r="20">
      <c r="A20" t="s">
        <v>67</v>
      </c>
      <c r="B20" t="s">
        <v>68</v>
      </c>
      <c r="C20" t="s">
        <v>69</v>
      </c>
      <c r="D20" s="9">
        <v>1</v>
      </c>
      <c r="E20" s="11">
        <f>D20*$B$2</f>
        <v>1</v>
      </c>
      <c r="F20" t="s">
        <v>35</v>
      </c>
      <c r="G20" s="4">
        <f>E20*1.05</f>
        <v>1.05</v>
      </c>
    </row>
    <row r="21">
      <c r="A21" t="s">
        <v>70</v>
      </c>
      <c r="B21" t="s">
        <v>71</v>
      </c>
      <c r="C21" t="s">
        <v>72</v>
      </c>
      <c r="D21" s="9">
        <v>3</v>
      </c>
      <c r="E21" s="11">
        <f>D21*$B$2</f>
        <v>3</v>
      </c>
      <c r="F21" t="s">
        <v>39</v>
      </c>
      <c r="G21" s="4">
        <f>E21*1.8</f>
        <v>5.4</v>
      </c>
    </row>
    <row r="22">
      <c r="A22" t="s">
        <v>73</v>
      </c>
      <c r="B22" t="s">
        <v>74</v>
      </c>
      <c r="C22" t="s">
        <v>75</v>
      </c>
      <c r="D22" s="9">
        <v>0.073</v>
      </c>
      <c r="E22" s="11">
        <f>D22*$B$2</f>
        <v>0.073</v>
      </c>
      <c r="F22" t="s">
        <v>39</v>
      </c>
      <c r="G22" s="4">
        <f>E22*0.35</f>
        <v>0.02555</v>
      </c>
    </row>
    <row r="23">
      <c r="A23" t="s">
        <v>76</v>
      </c>
      <c r="B23" t="s">
        <v>77</v>
      </c>
      <c r="C23" t="s">
        <v>78</v>
      </c>
      <c r="D23" s="9">
        <v>0.25</v>
      </c>
      <c r="E23" s="11">
        <f>D23*$B$2</f>
        <v>0.25</v>
      </c>
      <c r="F23" t="s">
        <v>39</v>
      </c>
      <c r="G23" s="4">
        <f>E23*9.26</f>
        <v>2.315</v>
      </c>
    </row>
    <row r="24">
      <c r="A24" t="s">
        <v>79</v>
      </c>
      <c r="B24" t="s">
        <v>80</v>
      </c>
      <c r="C24" t="s">
        <v>78</v>
      </c>
      <c r="D24" s="9">
        <v>2</v>
      </c>
      <c r="E24" s="11">
        <f>D24*$B$2</f>
        <v>2</v>
      </c>
      <c r="F24" t="s">
        <v>39</v>
      </c>
      <c r="G24" s="4">
        <f>E24*3.89</f>
        <v>7.78</v>
      </c>
    </row>
    <row r="25">
      <c r="A25" t="s">
        <v>81</v>
      </c>
      <c r="B25" t="s">
        <v>82</v>
      </c>
      <c r="C25" t="s">
        <v>83</v>
      </c>
      <c r="D25" s="9">
        <v>12</v>
      </c>
      <c r="E25" s="11">
        <f>D25*$B$2</f>
        <v>12</v>
      </c>
      <c r="F25" t="s">
        <v>39</v>
      </c>
      <c r="G25" s="4">
        <f>E25*14.87</f>
        <v>178.44</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12</v>
      </c>
      <c r="E3" t="s">
        <v>39</v>
      </c>
      <c r="F3" t="s">
        <v>83</v>
      </c>
    </row>
    <row r="4">
      <c r="A4">
        <v>1</v>
      </c>
      <c r="B4" t="s">
        <v>93</v>
      </c>
      <c r="C4" t="s">
        <v>92</v>
      </c>
      <c r="D4" s="11">
        <v>3</v>
      </c>
      <c r="E4" t="s">
        <v>39</v>
      </c>
      <c r="F4" t="s">
        <v>72</v>
      </c>
    </row>
    <row r="5">
      <c r="A5">
        <v>1</v>
      </c>
      <c r="B5" t="s">
        <v>94</v>
      </c>
      <c r="C5" t="s">
        <v>89</v>
      </c>
      <c r="D5" s="11">
        <v>1</v>
      </c>
      <c r="E5" t="s">
        <v>25</v>
      </c>
      <c r="F5" t="s">
        <v>95</v>
      </c>
    </row>
    <row r="6">
      <c r="A6">
        <v>2</v>
      </c>
      <c r="B6" t="s">
        <v>96</v>
      </c>
      <c r="C6" t="s">
        <v>89</v>
      </c>
      <c r="D6" s="11">
        <v>2.3</v>
      </c>
      <c r="E6" t="s">
        <v>39</v>
      </c>
      <c r="F6" t="s">
        <v>95</v>
      </c>
    </row>
    <row r="7">
      <c r="A7">
        <v>3</v>
      </c>
      <c r="B7" t="s">
        <v>97</v>
      </c>
      <c r="C7" t="s">
        <v>92</v>
      </c>
      <c r="D7" s="11">
        <v>1</v>
      </c>
      <c r="E7" t="s">
        <v>25</v>
      </c>
      <c r="F7" t="s">
        <v>42</v>
      </c>
    </row>
    <row r="8">
      <c r="A8">
        <v>1</v>
      </c>
      <c r="B8" t="s">
        <v>98</v>
      </c>
      <c r="C8" t="s">
        <v>92</v>
      </c>
      <c r="D8" s="11">
        <v>2</v>
      </c>
      <c r="E8" t="s">
        <v>39</v>
      </c>
      <c r="F8" t="s">
        <v>78</v>
      </c>
    </row>
    <row r="9">
      <c r="A9">
        <v>1</v>
      </c>
      <c r="B9" t="s">
        <v>99</v>
      </c>
      <c r="C9" t="s">
        <v>92</v>
      </c>
      <c r="D9" s="11">
        <v>0.25</v>
      </c>
      <c r="E9" t="s">
        <v>39</v>
      </c>
      <c r="F9" t="s">
        <v>78</v>
      </c>
    </row>
    <row r="10">
      <c r="A10">
        <v>1</v>
      </c>
      <c r="B10" t="s">
        <v>100</v>
      </c>
      <c r="C10" t="s">
        <v>92</v>
      </c>
      <c r="D10" s="11">
        <v>0.1</v>
      </c>
      <c r="E10" t="s">
        <v>39</v>
      </c>
      <c r="F10" t="s">
        <v>45</v>
      </c>
    </row>
    <row r="11">
      <c r="A11">
        <v>1</v>
      </c>
      <c r="B11" t="s">
        <v>101</v>
      </c>
      <c r="C11" t="s">
        <v>92</v>
      </c>
      <c r="D11" s="11">
        <v>0.5</v>
      </c>
      <c r="E11" t="s">
        <v>39</v>
      </c>
      <c r="F11" t="s">
        <v>45</v>
      </c>
    </row>
    <row r="12">
      <c r="A12">
        <v>1</v>
      </c>
      <c r="B12" t="s">
        <v>102</v>
      </c>
      <c r="C12" t="s">
        <v>92</v>
      </c>
      <c r="D12" s="11">
        <v>0.015</v>
      </c>
      <c r="E12" t="s">
        <v>39</v>
      </c>
      <c r="F12" t="s">
        <v>45</v>
      </c>
    </row>
    <row r="13">
      <c r="A13">
        <v>1</v>
      </c>
      <c r="B13" t="s">
        <v>103</v>
      </c>
      <c r="C13" t="s">
        <v>92</v>
      </c>
      <c r="D13" s="11">
        <v>0.03</v>
      </c>
      <c r="E13" t="s">
        <v>39</v>
      </c>
      <c r="F13" t="s">
        <v>45</v>
      </c>
    </row>
    <row r="14">
      <c r="A14">
        <v>2</v>
      </c>
      <c r="B14" t="s">
        <v>104</v>
      </c>
      <c r="C14" t="s">
        <v>92</v>
      </c>
      <c r="D14" s="11">
        <v>1</v>
      </c>
      <c r="E14" t="s">
        <v>105</v>
      </c>
      <c r="F14" t="s">
        <v>72</v>
      </c>
    </row>
    <row r="15">
      <c r="A15">
        <v>1</v>
      </c>
      <c r="B15" t="s">
        <v>106</v>
      </c>
      <c r="C15" t="s">
        <v>92</v>
      </c>
      <c r="D15" s="11">
        <v>0.5</v>
      </c>
      <c r="E15" t="s">
        <v>39</v>
      </c>
      <c r="F15" t="s">
        <v>63</v>
      </c>
    </row>
    <row r="16">
      <c r="A16">
        <v>1</v>
      </c>
      <c r="B16" t="s">
        <v>107</v>
      </c>
      <c r="C16" t="s">
        <v>92</v>
      </c>
      <c r="D16" s="11">
        <v>1.5</v>
      </c>
      <c r="E16" t="s">
        <v>39</v>
      </c>
      <c r="F16" t="s">
        <v>38</v>
      </c>
    </row>
    <row r="17">
      <c r="A17">
        <v>1</v>
      </c>
      <c r="B17" t="s">
        <v>108</v>
      </c>
      <c r="C17" t="s">
        <v>92</v>
      </c>
      <c r="D17" s="11">
        <v>0.5</v>
      </c>
      <c r="E17" t="s">
        <v>39</v>
      </c>
      <c r="F17" t="s">
        <v>66</v>
      </c>
    </row>
    <row r="18">
      <c r="A18">
        <v>1</v>
      </c>
      <c r="B18" t="s">
        <v>109</v>
      </c>
      <c r="C18" t="s">
        <v>89</v>
      </c>
      <c r="D18" s="11">
        <v>10</v>
      </c>
      <c r="E18" t="s">
        <v>25</v>
      </c>
      <c r="F18" t="s">
        <v>110</v>
      </c>
    </row>
    <row r="19">
      <c r="A19">
        <v>2</v>
      </c>
      <c r="B19" t="s">
        <v>111</v>
      </c>
      <c r="C19" t="s">
        <v>92</v>
      </c>
      <c r="D19" s="11">
        <v>0.001</v>
      </c>
      <c r="E19" t="s">
        <v>39</v>
      </c>
      <c r="F19" t="s">
        <v>45</v>
      </c>
    </row>
    <row r="20">
      <c r="A20">
        <v>1</v>
      </c>
      <c r="B20" t="s">
        <v>112</v>
      </c>
      <c r="C20" t="s">
        <v>92</v>
      </c>
      <c r="D20" s="11">
        <v>0.073</v>
      </c>
      <c r="E20" t="s">
        <v>39</v>
      </c>
      <c r="F20" t="s">
        <v>75</v>
      </c>
    </row>
    <row r="21">
      <c r="A21">
        <v>1</v>
      </c>
      <c r="B21" t="s">
        <v>113</v>
      </c>
      <c r="C21" t="s">
        <v>92</v>
      </c>
      <c r="D21" s="11">
        <v>0.007</v>
      </c>
      <c r="E21" t="s">
        <v>39</v>
      </c>
      <c r="F21" t="s">
        <v>45</v>
      </c>
    </row>
    <row r="22">
      <c r="A22">
        <v>1</v>
      </c>
      <c r="B22" t="s">
        <v>114</v>
      </c>
      <c r="C22" t="s">
        <v>92</v>
      </c>
      <c r="D22" s="11">
        <v>0.015</v>
      </c>
      <c r="E22" t="s">
        <v>39</v>
      </c>
      <c r="F22" t="s">
        <v>45</v>
      </c>
    </row>
    <row r="23">
      <c r="A23">
        <v>1</v>
      </c>
      <c r="B23" t="s">
        <v>115</v>
      </c>
      <c r="C23" t="s">
        <v>89</v>
      </c>
      <c r="D23" s="11">
        <v>12</v>
      </c>
      <c r="E23" t="s">
        <v>35</v>
      </c>
      <c r="F23" t="s">
        <v>95</v>
      </c>
    </row>
    <row r="24">
      <c r="A24">
        <v>2</v>
      </c>
      <c r="B24" t="s">
        <v>116</v>
      </c>
      <c r="C24" t="s">
        <v>92</v>
      </c>
      <c r="D24" s="11">
        <v>11.82</v>
      </c>
      <c r="E24" t="s">
        <v>35</v>
      </c>
      <c r="F24" t="s">
        <v>34</v>
      </c>
    </row>
    <row r="25">
      <c r="A25">
        <v>2</v>
      </c>
      <c r="B25" t="s">
        <v>117</v>
      </c>
      <c r="C25" t="s">
        <v>92</v>
      </c>
      <c r="D25" s="11">
        <v>0.18</v>
      </c>
      <c r="E25" t="s">
        <v>39</v>
      </c>
      <c r="F25" t="s">
        <v>60</v>
      </c>
    </row>
    <row r="26">
      <c r="A26">
        <v>1</v>
      </c>
      <c r="B26" t="s">
        <v>118</v>
      </c>
      <c r="C26" t="s">
        <v>92</v>
      </c>
      <c r="D26" s="11">
        <v>1</v>
      </c>
      <c r="E26" t="s">
        <v>35</v>
      </c>
      <c r="F26" t="s">
        <v>69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3"/>
      <c r="F3"/>
    </row>
    <row r="4">
      <c r="A4" t="s">
        <v>2</v>
      </c>
      <c r="B4">
        <v>3</v>
      </c>
      <c r="C4"/>
      <c r="D4" t="inlineStr" s="13">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3"/>
      <c r="F4"/>
    </row>
    <row r="5">
      <c r="A5" t="s">
        <v>2</v>
      </c>
      <c r="B5">
        <v>4</v>
      </c>
      <c r="C5"/>
      <c r="D5" t="inlineStr" s="13">
        <is>
          <t>Faire sauter l'emince de dinde — Dans une sauteuse, faire sauter vivement a l'huile l'emince de dinde. Saler et poivrer. Laisser s'egoutter des graisses de cuisson et reserver au chaud l'emince dans 4 bacs GN 1/1 H 100 perfores, doubler avec des bacs pleins.</t>
        </is>
      </c>
      <c r="E5" t="s" s="13"/>
      <c r="F5"/>
    </row>
    <row r="6">
      <c r="A6" t="s">
        <v>2</v>
      </c>
      <c r="B6">
        <v>5</v>
      </c>
      <c r="C6"/>
      <c r="D6" t="inlineStr" s="13">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3"/>
      <c r="F6"/>
    </row>
    <row r="7">
      <c r="A7" t="s">
        <v>2</v>
      </c>
      <c r="B7">
        <v>6</v>
      </c>
      <c r="C7"/>
      <c r="D7" t="inlineStr" s="13">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3"/>
      <c r="F7"/>
    </row>
    <row r="8">
      <c r="A8" t="s">
        <v>2</v>
      </c>
      <c r="B8">
        <v>7</v>
      </c>
      <c r="C8"/>
      <c r="D8" t="inlineStr" s="13">
        <is>
          <t>Dresser et servir — Servir la dinde a la mexicaine a l'assiette. Saupoudrer de graines de sesame. Accompagner de haricots rouges, de riz creole ou de mais.
NB : cette recette est le plat national du Mexique. Son nom d'origine est "Mole de Guajolote".</t>
        </is>
      </c>
      <c r="E8" t="s" s="13"/>
      <c r="F8"/>
    </row>
    <row r="9">
      <c r="A9" t="s">
        <v>125</v>
      </c>
      <c r="B9"/>
      <c r="C9"/>
      <c r="D9" t="inlineStr" s="13">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126</v>
      </c>
      <c r="B10"/>
      <c r="C10"/>
      <c r="D10" t="inlineStr" s="13">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127</v>
      </c>
      <c r="B11">
        <v>1</v>
      </c>
      <c r="C11" t="s">
        <v>128</v>
      </c>
      <c r="D11" t="s" s="13">
        <v>129</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130</v>
      </c>
      <c r="B1"/>
      <c r="C1"/>
      <c r="D1"/>
    </row>
    <row r="2">
      <c r="A2" t="str" s="14">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5">
        <v>131</v>
      </c>
      <c r="B4"/>
      <c r="C4"/>
      <c r="D4"/>
    </row>
    <row r="5">
      <c r="A5" t="s" s="16">
        <v>132</v>
      </c>
      <c r="B5" t="str" s="13">
        <f>Procedure!D2</f>
        <v>Mise en place du poste de travail — Verifier les DLC, peser les denrees, selectionner le materiel necessaire. Laver et desinfecter le materiel et le poste de travail en suivant les protocoles.</v>
      </c>
      <c r="C5"/>
      <c r="D5"/>
    </row>
    <row r="6">
      <c r="A6" t="s" s="16">
        <v>133</v>
      </c>
      <c r="B6" t="str" s="13">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134</v>
      </c>
      <c r="C7" s="11">
        <f>'Besoins'!$B$2*1</f>
        <v>1</v>
      </c>
      <c r="D7" t="s">
        <v>25</v>
      </c>
    </row>
    <row r="8">
      <c r="A8"/>
      <c r="B8" t="s">
        <v>135</v>
      </c>
      <c r="C8" s="11">
        <f>'Besoins'!$B$2*12</f>
        <v>12</v>
      </c>
      <c r="D8" t="s">
        <v>35</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6">
        <v>136</v>
      </c>
      <c r="B11" t="str" s="13">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Besoins!B10</f>
        <v>Anis vert graines</v>
      </c>
      <c r="C13" s="11">
        <f>Besoins!E10</f>
        <v>0.1</v>
      </c>
      <c r="D13" t="str">
        <f>Besoins!F10</f>
        <v>kg</v>
      </c>
    </row>
    <row r="14">
      <c r="A14"/>
      <c r="B14" t="str">
        <f>Besoins!B16</f>
        <v>Sésame blanc décortiqué</v>
      </c>
      <c r="C14" s="11">
        <f>Besoins!E16</f>
        <v>0.5</v>
      </c>
      <c r="D14" t="str">
        <f>Besoins!F16</f>
        <v>kg</v>
      </c>
    </row>
    <row r="15">
      <c r="A15"/>
      <c r="B15" t="str">
        <f>Besoins!B13</f>
        <v>Graines de coriandre entieres</v>
      </c>
      <c r="C15" s="11">
        <f>Besoins!E13</f>
        <v>0.015</v>
      </c>
      <c r="D15" t="str">
        <f>Besoins!F13</f>
        <v>kg</v>
      </c>
    </row>
    <row r="16">
      <c r="A16"/>
      <c r="B16" t="str">
        <f>Besoins!B12</f>
        <v>CORIANDRE FRAÎCHE (KG)</v>
      </c>
      <c r="C16" s="11">
        <f>Besoins!E12</f>
        <v>0.03</v>
      </c>
      <c r="D16" t="str">
        <f>Besoins!F12</f>
        <v>kg</v>
      </c>
    </row>
    <row r="17">
      <c r="A17"/>
      <c r="B17" t="str">
        <f>Besoins!B18</f>
        <v>Raisins secs blonds sultanines</v>
      </c>
      <c r="C17" s="11">
        <f>Besoins!E18</f>
        <v>0.5</v>
      </c>
      <c r="D17" t="str">
        <f>Besoins!F18</f>
        <v>kg</v>
      </c>
    </row>
    <row r="18">
      <c r="A18"/>
      <c r="B18" t="str">
        <f>Besoins!B8</f>
        <v>Chocolat noir 50% cacao pistoles sac 5kg</v>
      </c>
      <c r="C18" s="11">
        <f>Besoins!E8</f>
        <v>1.5</v>
      </c>
      <c r="D18" t="str">
        <f>Besoins!F8</f>
        <v>kg</v>
      </c>
    </row>
    <row r="19">
      <c r="A19"/>
      <c r="B19" t="str">
        <f>Besoins!B19</f>
        <v>Amandes hachées</v>
      </c>
      <c r="C19" s="11">
        <f>Besoins!E19</f>
        <v>0.5</v>
      </c>
      <c r="D19" t="str">
        <f>Besoins!F19</f>
        <v>kg</v>
      </c>
    </row>
    <row r="20">
      <c r="A20"/>
      <c r="B20" t="str">
        <f>Besoins!B14</f>
        <v>Piment de Cayenne</v>
      </c>
      <c r="C20" s="11">
        <f>Besoins!E14</f>
        <v>0.015</v>
      </c>
      <c r="D20" t="str">
        <f>Besoins!F14</f>
        <v>kg</v>
      </c>
    </row>
    <row r="21">
      <c r="A21" t="s" s="16">
        <v>137</v>
      </c>
      <c r="B21" t="str" s="13">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Besoins!B15</f>
        <v>Poivre noir moulu</v>
      </c>
      <c r="C22" s="11">
        <f>Besoins!E15</f>
        <v>0.007</v>
      </c>
      <c r="D22" t="str">
        <f>Besoins!F15</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6">
        <v>138</v>
      </c>
      <c r="B25" t="str" s="13">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
        <v>139</v>
      </c>
      <c r="C26" s="11">
        <f>'Besoins'!$B$2*10</f>
        <v>10</v>
      </c>
      <c r="D26" t="s">
        <v>25</v>
      </c>
    </row>
    <row r="27">
      <c r="A27"/>
      <c r="B27" t="str">
        <f>Besoins!B24</f>
        <v>Oignons émincés surgelés</v>
      </c>
      <c r="C27" s="11">
        <f>Besoins!E24</f>
        <v>2</v>
      </c>
      <c r="D27" t="str">
        <f>Besoins!F24</f>
        <v>kg</v>
      </c>
    </row>
    <row r="28">
      <c r="A28" t="s" s="16">
        <v>140</v>
      </c>
      <c r="B28" t="str" s="13">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6">
        <v>141</v>
      </c>
      <c r="B29" t="str" s="13">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5">
        <v>142</v>
      </c>
      <c r="B31"/>
      <c r="C31"/>
      <c r="D31"/>
    </row>
    <row r="32">
      <c r="A32"/>
      <c r="B32" t="inlineStr" s="17">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5">
        <v>143</v>
      </c>
      <c r="B34"/>
      <c r="C34"/>
      <c r="D34"/>
    </row>
    <row r="35">
      <c r="A35"/>
      <c r="B35" t="inlineStr" s="17">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5">
        <v>144</v>
      </c>
      <c r="B37"/>
      <c r="C37"/>
      <c r="D37"/>
    </row>
    <row r="38">
      <c r="A38" t="s" s="16">
        <v>132</v>
      </c>
      <c r="B38" t="str" s="13">
        <f>"[DISSOUDRE] "&amp;Procedure!D11</f>
        <v>[DISSOUDRE] Délayer la poudre dans l'eau froide en fouettant, puis porter à ébullition en remuant régulièrement.</v>
      </c>
      <c r="C38"/>
      <c r="D38"/>
    </row>
    <row r="39">
      <c r="A39"/>
      <c r="B39" t="str">
        <f>Besoins!B7</f>
        <v>Eau (robinet - moy. France 2026)</v>
      </c>
      <c r="C39" s="11">
        <f>Besoins!E7</f>
        <v>11.82</v>
      </c>
      <c r="D39" t="str">
        <f>Besoins!F7</f>
        <v>lt</v>
      </c>
    </row>
    <row r="40">
      <c r="A40"/>
      <c r="B40" t="str">
        <f>Besoins!B17</f>
        <v>Fonds Blanc de Volaille (Knorr Professional)</v>
      </c>
      <c r="C40" s="11">
        <f>Besoins!E17</f>
        <v>0.18</v>
      </c>
      <c r="D40" t="str">
        <f>Besoins!F17</f>
        <v>kg</v>
      </c>
    </row>
    <row r="41">
      <c r="A41"/>
      <c r="B41"/>
      <c r="C41"/>
      <c r="D41"/>
    </row>
    <row r="42">
      <c r="A42" t="s" s="18">
        <v>22</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2026-10-31T05:01:00Z</dcterms:created>
  <dc:title>DINDE À LA MEXICAINE</dc:title>
  <dc:subject/>
  <dc:creator>CUIS.web</dc:creator>
  <cp:lastModifiedBy/>
  <cp:keywords/>
  <dc:description>Export automatique — moteur récursif d'origine : Bernard Vandendaele</dc:description>
  <cp:category/>
  <dc:language>en-US</dc:language>
  <dcterms:modified xsi:type="dcterms:W3CDTF">2026-10-31T05:01:00Z</dcterms:modified>
  <cp:revision>1</cp:revision>
</cp:coreProperties>
</file>