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<sst xmlns="http://schemas.openxmlformats.org/spreadsheetml/2006/main" count="139" uniqueCount="139">
  <si>
    <t>Fiche technique</t>
  </si>
  <si>
    <t>Nom</t>
  </si>
  <si>
    <t>BLANQUETTE DE DINDE A L'ANCIENNE</t>
  </si>
  <si>
    <t>Code</t>
  </si>
  <si>
    <t>GRO_CDC_093B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</si>
  <si>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</si>
  <si>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</si>
  <si>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</si>
  <si>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</si>
  <si>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</si>
  <si>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</si>
  <si>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</si>
  <si>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</si>
  <si>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</si>
  <si>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</si>
  <si>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</si>
  <si>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</si>
  <si>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</si>
  <si>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</si>
  <si>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</si>
  <si>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</si>
  <si>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</si>
  <si>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</si>
  <si>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</si>
  <si>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</si>
  <si>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</si>
  <si>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</si>
  <si>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</si>
  <si>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</si>
  <si>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</si>
  <si>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</si>
  <si>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00001743</t>
  </si>
  <si>
    <t>farine de blé tamisée type 55</t>
  </si>
  <si>
    <t>Épicerie salée</t>
  </si>
  <si>
    <t>EPI-MUSCADE-POW</t>
  </si>
  <si>
    <t>Noix de muscade moulue</t>
  </si>
  <si>
    <t>Épices en poudre et graines</t>
  </si>
  <si>
    <t>kg</t>
  </si>
  <si>
    <t>EPI-POIVRE-BLAN</t>
  </si>
  <si>
    <t>Poivre blanc moulu</t>
  </si>
  <si>
    <t>RNME101419</t>
  </si>
  <si>
    <t>Fond brun lié déshydraté</t>
  </si>
  <si>
    <t>Assaisonnements et corps gras</t>
  </si>
  <si>
    <t>RNME101431</t>
  </si>
  <si>
    <t>Champignons hôtel pieds morceaux boîte 5/1</t>
  </si>
  <si>
    <t>Conserves légumes et poissons</t>
  </si>
  <si>
    <t>u</t>
  </si>
  <si>
    <t>GLACE-VIANDE</t>
  </si>
  <si>
    <t>Glace de viande</t>
  </si>
  <si>
    <t>Fonds concentrés et extraits</t>
  </si>
  <si>
    <t>BEU-CUISINE</t>
  </si>
  <si>
    <t>Beurre de cuisine bloc 10 kg</t>
  </si>
  <si>
    <t>Beurres et margarines</t>
  </si>
  <si>
    <t>BEU-DOUX</t>
  </si>
  <si>
    <t>Beurre doux 82% MG plaquette</t>
  </si>
  <si>
    <t>CRE-FRAICHE-EP</t>
  </si>
  <si>
    <t>Crème fraîche épaisse 30% MG</t>
  </si>
  <si>
    <t>Crèmes fraîches et laitières</t>
  </si>
  <si>
    <t>OVO-JAUNE-LIQ</t>
  </si>
  <si>
    <t>Jaune d'oeuf liquide pasteurisé</t>
  </si>
  <si>
    <t>Ovoproduits</t>
  </si>
  <si>
    <t>SEL-FIN</t>
  </si>
  <si>
    <t>Sel fin de cuisine</t>
  </si>
  <si>
    <t>Sels et condiments de base</t>
  </si>
  <si>
    <t>SUC-BLANC</t>
  </si>
  <si>
    <t>Sucre blanc cristal sac 25 kg</t>
  </si>
  <si>
    <t>Sucres et édulcorants</t>
  </si>
  <si>
    <t>RNMS00786</t>
  </si>
  <si>
    <t>Petits oignons blancs surgelés</t>
  </si>
  <si>
    <t>Pommes de terre surgelées</t>
  </si>
  <si>
    <t>RNMS00323</t>
  </si>
  <si>
    <t>Sauté de dindonneau sans os couteau UE</t>
  </si>
  <si>
    <t>Volailles et lapins surgelés</t>
  </si>
  <si>
    <t>Total</t>
  </si>
  <si>
    <t>Niveau</t>
  </si>
  <si>
    <t>Composant</t>
  </si>
  <si>
    <t>Type</t>
  </si>
  <si>
    <t>Quantité (pour 100 pc)</t>
  </si>
  <si>
    <t>recette</t>
  </si>
  <si>
    <t>Volailles collectivité</t>
  </si>
  <si>
    <t xml:space="preserve">    ↳ Sauté de dindonneau sans os couteau UE</t>
  </si>
  <si>
    <t>matiere</t>
  </si>
  <si>
    <t xml:space="preserve">    ↳ Fond brun lié déshydraté</t>
  </si>
  <si>
    <t xml:space="preserve">    ↳ Sel fin de cuisine</t>
  </si>
  <si>
    <t xml:space="preserve">    ↳ Champignons hôtel pieds morceaux boîte 5/1</t>
  </si>
  <si>
    <t xml:space="preserve">    ↳ Glace de viande</t>
  </si>
  <si>
    <t xml:space="preserve">    ↳ Crème fraîche épaisse 30% MG</t>
  </si>
  <si>
    <t>lt</t>
  </si>
  <si>
    <t xml:space="preserve">    ↳ Jaune d'oeuf liquide pasteurisé</t>
  </si>
  <si>
    <t xml:space="preserve">    ↳ Noix de muscade moulue</t>
  </si>
  <si>
    <t xml:space="preserve">    ↳ Poivre blanc moulu</t>
  </si>
  <si>
    <t xml:space="preserve">    ↳ Roux Blanc</t>
  </si>
  <si>
    <t>Roux et liaisons de base</t>
  </si>
  <si>
    <t xml:space="preserve">        ↳ Beurre de cuisine bloc 10 kg</t>
  </si>
  <si>
    <t xml:space="preserve">        ↳ farine de blé tamisée type 55</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</si>
  <si>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</si>
  <si>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</si>
  <si>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</si>
  <si>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</si>
  <si>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</si>
  <si>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</si>
  <si>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Recette</t>
  </si>
  <si>
    <t>#</t>
  </si>
  <si>
    <t>Verbe</t>
  </si>
  <si>
    <t>Étape</t>
  </si>
  <si>
    <t>Précision technique</t>
  </si>
  <si>
    <t>Durée</t>
  </si>
  <si>
    <t>Dresser et servir — Servez deux morceaux de viande par assiette. Mettez la garniture si possible sur la viande. Nappez de sauce. Accompagnez de riz creole.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</si>
  <si>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</si>
  <si>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</si>
  <si>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</si>
  <si>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</si>
  <si>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</si>
  <si>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</si>
  <si>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</si>
  <si>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</si>
  <si>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</si>
  <si>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</si>
  <si>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</si>
  <si>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BLANQUETTE DE DINDE A L'ANCIENNE</t>
  </si>
  <si>
    <t>BLANQUETTE DE DINDE A L'ANCIENNE  GRO_CDC_093B</t>
  </si>
  <si>
    <t>1.</t>
  </si>
  <si>
    <t>2.</t>
  </si>
  <si>
    <t xml:space="preserve">    Champignons hôtel pieds morceaux boîte 5/1</t>
  </si>
  <si>
    <t>3.</t>
  </si>
  <si>
    <t>4.</t>
  </si>
  <si>
    <t xml:space="preserve">    Sel fin de cuisine</t>
  </si>
  <si>
    <t>5.</t>
  </si>
  <si>
    <t xml:space="preserve">    Roux Blanc</t>
  </si>
  <si>
    <t>6.</t>
  </si>
  <si>
    <t xml:space="preserve">    PETITS OIGNONS GRELOTS GLACES A BRUN ET A BLANC</t>
  </si>
  <si>
    <t>7.</t>
  </si>
  <si>
    <t>8.</t>
  </si>
  <si>
    <t>9.</t>
  </si>
  <si>
    <t>↳ Roux Blanc  00SAU_REC001</t>
  </si>
  <si>
    <t>↳ PETITS OIGNONS GRELOTS GLACES A BRUN ET A BLANC  GRO_CDC_169</t>
  </si>
  <si>
    <t xml:space="preserve">    Petits oignons blancs surgelés</t>
  </si>
  <si>
    <t xml:space="preserve">    Beurre doux 82% MG plaquette</t>
  </si>
  <si>
    <t xml:space="preserve">    Sucre blanc cristal sac 25 kg</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</si>
</sst>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328.32655</v>
      </c>
    </row>
    <row r="12">
      <c r="A12" t="s" s="3">
        <v>16</v>
      </c>
      <c r="B12" s="4">
        <v>3.2832655</v>
      </c>
    </row>
    <row r="13">
      <c r="A13"/>
      <c r="B13"/>
    </row>
    <row r="14">
      <c r="A14" t="s" s="5">
        <v>17</v>
      </c>
      <c r="B14" t="s" s="5">
        <v>14</v>
      </c>
    </row>
    <row r="15">
      <c r="A15" t="s" s="5">
        <v>18</v>
      </c>
      <c r="B15" s="6">
        <v>328.32655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0.9</v>
      </c>
      <c r="E7" s="11">
        <f>D7*$B$2</f>
        <v>0.9</v>
      </c>
      <c r="F7" t="s">
        <v>24</v>
      </c>
      <c r="G7" s="4">
        <f>E7*0</f>
        <v>0</v>
      </c>
    </row>
    <row r="8">
      <c r="A8" t="s">
        <v>34</v>
      </c>
      <c r="B8" t="s">
        <v>35</v>
      </c>
      <c r="C8" t="s">
        <v>36</v>
      </c>
      <c r="D8" s="9">
        <v>0.003</v>
      </c>
      <c r="E8" s="11">
        <f>D8*$B$2</f>
        <v>0.003</v>
      </c>
      <c r="F8" t="s">
        <v>37</v>
      </c>
      <c r="G8" s="4">
        <f>E8*20</f>
        <v>0.06</v>
      </c>
    </row>
    <row r="9">
      <c r="A9" t="s">
        <v>38</v>
      </c>
      <c r="B9" t="s">
        <v>39</v>
      </c>
      <c r="C9" t="s">
        <v>36</v>
      </c>
      <c r="D9" s="9">
        <v>0.007</v>
      </c>
      <c r="E9" s="11">
        <f>D9*$B$2</f>
        <v>0.007</v>
      </c>
      <c r="F9" t="s">
        <v>37</v>
      </c>
      <c r="G9" s="4">
        <f>E9*14.8</f>
        <v>0.1036</v>
      </c>
    </row>
    <row r="10">
      <c r="A10" t="s">
        <v>40</v>
      </c>
      <c r="B10" t="s">
        <v>41</v>
      </c>
      <c r="C10" t="s">
        <v>42</v>
      </c>
      <c r="D10" s="9">
        <v>0.08</v>
      </c>
      <c r="E10" s="11">
        <f>D10*$B$2</f>
        <v>0.08</v>
      </c>
      <c r="F10" t="s">
        <v>37</v>
      </c>
      <c r="G10" s="4">
        <f>E10*21.32</f>
        <v>1.7056</v>
      </c>
    </row>
    <row r="11">
      <c r="A11" t="s">
        <v>43</v>
      </c>
      <c r="B11" t="s">
        <v>44</v>
      </c>
      <c r="C11" t="s">
        <v>45</v>
      </c>
      <c r="D11" s="9">
        <v>2.4</v>
      </c>
      <c r="E11" s="11">
        <f>D11*$B$2</f>
        <v>2.4</v>
      </c>
      <c r="F11" t="s">
        <v>46</v>
      </c>
      <c r="G11" s="4">
        <f>E11*16.12</f>
        <v>38.688</v>
      </c>
    </row>
    <row r="12">
      <c r="A12" t="s">
        <v>47</v>
      </c>
      <c r="B12" t="s">
        <v>48</v>
      </c>
      <c r="C12" t="s">
        <v>49</v>
      </c>
      <c r="D12" s="9">
        <v>0.1</v>
      </c>
      <c r="E12" s="11">
        <f>D12*$B$2</f>
        <v>0.1</v>
      </c>
      <c r="F12" t="s">
        <v>37</v>
      </c>
      <c r="G12" s="4">
        <f>E12*55</f>
        <v>5.5</v>
      </c>
    </row>
    <row r="13">
      <c r="A13" t="s">
        <v>50</v>
      </c>
      <c r="B13" t="s">
        <v>51</v>
      </c>
      <c r="C13" t="s">
        <v>52</v>
      </c>
      <c r="D13" s="9">
        <v>0.9</v>
      </c>
      <c r="E13" s="11">
        <f>D13*$B$2</f>
        <v>0.9</v>
      </c>
      <c r="F13" t="s">
        <v>37</v>
      </c>
      <c r="G13" s="4">
        <f>E13*4.9</f>
        <v>4.41</v>
      </c>
    </row>
    <row r="14">
      <c r="A14" t="s">
        <v>53</v>
      </c>
      <c r="B14" t="s">
        <v>54</v>
      </c>
      <c r="C14" t="s">
        <v>52</v>
      </c>
      <c r="D14" s="9">
        <v>0.3</v>
      </c>
      <c r="E14" s="11">
        <f>D14*$B$2</f>
        <v>0.3</v>
      </c>
      <c r="F14" t="s">
        <v>37</v>
      </c>
      <c r="G14" s="4">
        <f>E14*5.2</f>
        <v>1.56</v>
      </c>
    </row>
    <row r="15">
      <c r="A15" t="s">
        <v>55</v>
      </c>
      <c r="B15" t="s">
        <v>56</v>
      </c>
      <c r="C15" t="s">
        <v>57</v>
      </c>
      <c r="D15" s="9">
        <v>3</v>
      </c>
      <c r="E15" s="11">
        <f>D15*$B$2</f>
        <v>3</v>
      </c>
      <c r="F15" t="s">
        <v>37</v>
      </c>
      <c r="G15" s="4">
        <f>E15*3.1</f>
        <v>9.3</v>
      </c>
    </row>
    <row r="16">
      <c r="A16" t="s">
        <v>58</v>
      </c>
      <c r="B16" t="s">
        <v>59</v>
      </c>
      <c r="C16" t="s">
        <v>60</v>
      </c>
      <c r="D16" s="9">
        <v>1</v>
      </c>
      <c r="E16" s="11">
        <f>D16*$B$2</f>
        <v>1</v>
      </c>
      <c r="F16" t="s">
        <v>37</v>
      </c>
      <c r="G16" s="4">
        <f>E16*5.8</f>
        <v>5.8</v>
      </c>
    </row>
    <row r="17">
      <c r="A17" t="s">
        <v>61</v>
      </c>
      <c r="B17" t="s">
        <v>62</v>
      </c>
      <c r="C17" t="s">
        <v>63</v>
      </c>
      <c r="D17" s="9">
        <v>0.161</v>
      </c>
      <c r="E17" s="11">
        <f>D17*$B$2</f>
        <v>0.161</v>
      </c>
      <c r="F17" t="s">
        <v>37</v>
      </c>
      <c r="G17" s="4">
        <f>E17*0.35</f>
        <v>0.05635</v>
      </c>
    </row>
    <row r="18">
      <c r="A18" t="s">
        <v>64</v>
      </c>
      <c r="B18" t="s">
        <v>65</v>
      </c>
      <c r="C18" t="s">
        <v>66</v>
      </c>
      <c r="D18" s="9">
        <v>0.15</v>
      </c>
      <c r="E18" s="11">
        <f>D18*$B$2</f>
        <v>0.15</v>
      </c>
      <c r="F18" t="s">
        <v>37</v>
      </c>
      <c r="G18" s="4">
        <f>E18*0.82</f>
        <v>0.123</v>
      </c>
    </row>
    <row r="19">
      <c r="A19" t="s">
        <v>67</v>
      </c>
      <c r="B19" t="s">
        <v>68</v>
      </c>
      <c r="C19" t="s">
        <v>69</v>
      </c>
      <c r="D19" s="9">
        <v>6</v>
      </c>
      <c r="E19" s="11">
        <f>D19*$B$2</f>
        <v>6</v>
      </c>
      <c r="F19" t="s">
        <v>37</v>
      </c>
      <c r="G19" s="4">
        <f>E19*3.85</f>
        <v>23.1</v>
      </c>
    </row>
    <row r="20">
      <c r="A20" t="s">
        <v>70</v>
      </c>
      <c r="B20" t="s">
        <v>71</v>
      </c>
      <c r="C20" t="s">
        <v>72</v>
      </c>
      <c r="D20" s="9">
        <v>16</v>
      </c>
      <c r="E20" s="11">
        <f>D20*$B$2</f>
        <v>16</v>
      </c>
      <c r="F20" t="s">
        <v>37</v>
      </c>
      <c r="G20" s="4">
        <f>E20*14.87</f>
        <v>237.92</v>
      </c>
    </row>
    <row r="21">
      <c r="A21"/>
      <c r="B21"/>
      <c r="C21"/>
      <c r="D21"/>
      <c r="E21"/>
      <c r="F21" t="s" s="3">
        <v>73</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74</v>
      </c>
      <c r="B1" t="s" s="2">
        <v>75</v>
      </c>
      <c r="C1" t="s" s="2">
        <v>76</v>
      </c>
      <c r="D1" t="s" s="2">
        <v>77</v>
      </c>
      <c r="E1" t="s" s="2">
        <v>29</v>
      </c>
      <c r="F1" t="s" s="2">
        <v>5</v>
      </c>
    </row>
    <row r="2">
      <c r="A2">
        <v>0</v>
      </c>
      <c r="B2" t="s">
        <v>2</v>
      </c>
      <c r="C2" t="s">
        <v>78</v>
      </c>
      <c r="D2" s="11">
        <v>100</v>
      </c>
      <c r="E2" t="s">
        <v>24</v>
      </c>
      <c r="F2" t="s">
        <v>79</v>
      </c>
    </row>
    <row r="3">
      <c r="A3">
        <v>1</v>
      </c>
      <c r="B3" t="s">
        <v>80</v>
      </c>
      <c r="C3" t="s">
        <v>81</v>
      </c>
      <c r="D3" s="11">
        <v>16</v>
      </c>
      <c r="E3" t="s">
        <v>37</v>
      </c>
      <c r="F3" t="s">
        <v>72</v>
      </c>
    </row>
    <row r="4">
      <c r="A4">
        <v>1</v>
      </c>
      <c r="B4" t="s">
        <v>82</v>
      </c>
      <c r="C4" t="s">
        <v>81</v>
      </c>
      <c r="D4" s="11">
        <v>0.08</v>
      </c>
      <c r="E4" t="s">
        <v>37</v>
      </c>
      <c r="F4" t="s">
        <v>42</v>
      </c>
    </row>
    <row r="5">
      <c r="A5">
        <v>1</v>
      </c>
      <c r="B5" t="s">
        <v>83</v>
      </c>
      <c r="C5" t="s">
        <v>81</v>
      </c>
      <c r="D5" s="11">
        <v>0.073</v>
      </c>
      <c r="E5" t="s">
        <v>37</v>
      </c>
      <c r="F5" t="s">
        <v>63</v>
      </c>
    </row>
    <row r="6">
      <c r="A6">
        <v>1</v>
      </c>
      <c r="B6" t="s">
        <v>84</v>
      </c>
      <c r="C6" t="s">
        <v>81</v>
      </c>
      <c r="D6" s="11">
        <v>0.1</v>
      </c>
      <c r="E6" t="s">
        <v>37</v>
      </c>
      <c r="F6" t="s">
        <v>45</v>
      </c>
    </row>
    <row r="7">
      <c r="A7">
        <v>1</v>
      </c>
      <c r="B7" t="s">
        <v>85</v>
      </c>
      <c r="C7" t="s">
        <v>81</v>
      </c>
      <c r="D7" s="11">
        <v>0.1</v>
      </c>
      <c r="E7" t="s">
        <v>37</v>
      </c>
      <c r="F7" t="s">
        <v>49</v>
      </c>
    </row>
    <row r="8">
      <c r="A8">
        <v>1</v>
      </c>
      <c r="B8" t="s">
        <v>86</v>
      </c>
      <c r="C8" t="s">
        <v>81</v>
      </c>
      <c r="D8" s="11">
        <v>3</v>
      </c>
      <c r="E8" t="s">
        <v>87</v>
      </c>
      <c r="F8" t="s">
        <v>57</v>
      </c>
    </row>
    <row r="9">
      <c r="A9">
        <v>1</v>
      </c>
      <c r="B9" t="s">
        <v>88</v>
      </c>
      <c r="C9" t="s">
        <v>81</v>
      </c>
      <c r="D9" s="11">
        <v>1</v>
      </c>
      <c r="E9" t="s">
        <v>87</v>
      </c>
      <c r="F9" t="s">
        <v>60</v>
      </c>
    </row>
    <row r="10">
      <c r="A10">
        <v>1</v>
      </c>
      <c r="B10" t="s">
        <v>89</v>
      </c>
      <c r="C10" t="s">
        <v>81</v>
      </c>
      <c r="D10" s="11">
        <v>0.003</v>
      </c>
      <c r="E10" t="s">
        <v>37</v>
      </c>
      <c r="F10" t="s">
        <v>36</v>
      </c>
    </row>
    <row r="11">
      <c r="A11">
        <v>1</v>
      </c>
      <c r="B11" t="s">
        <v>83</v>
      </c>
      <c r="C11" t="s">
        <v>81</v>
      </c>
      <c r="D11" s="11">
        <v>0.073</v>
      </c>
      <c r="E11" t="s">
        <v>37</v>
      </c>
      <c r="F11" t="s">
        <v>63</v>
      </c>
    </row>
    <row r="12">
      <c r="A12">
        <v>1</v>
      </c>
      <c r="B12" t="s">
        <v>90</v>
      </c>
      <c r="C12" t="s">
        <v>81</v>
      </c>
      <c r="D12" s="11">
        <v>0.007</v>
      </c>
      <c r="E12" t="s">
        <v>37</v>
      </c>
      <c r="F12" t="s">
        <v>36</v>
      </c>
    </row>
    <row r="13">
      <c r="A13">
        <v>1</v>
      </c>
      <c r="B13" t="s">
        <v>91</v>
      </c>
      <c r="C13" t="s">
        <v>78</v>
      </c>
      <c r="D13" s="11">
        <v>1.8</v>
      </c>
      <c r="E13" t="s">
        <v>37</v>
      </c>
      <c r="F13" t="s">
        <v>92</v>
      </c>
    </row>
    <row r="14">
      <c r="A14">
        <v>2</v>
      </c>
      <c r="B14" t="s">
        <v>93</v>
      </c>
      <c r="C14" t="s">
        <v>81</v>
      </c>
      <c r="D14" s="11">
        <v>0.9</v>
      </c>
      <c r="E14" t="s">
        <v>37</v>
      </c>
      <c r="F14" t="s">
        <v>52</v>
      </c>
    </row>
    <row r="15">
      <c r="A15">
        <v>2</v>
      </c>
      <c r="B15" t="s">
        <v>94</v>
      </c>
      <c r="C15" t="s">
        <v>81</v>
      </c>
      <c r="D15" s="11">
        <v>0.9</v>
      </c>
      <c r="E15" t="s">
        <v>37</v>
      </c>
      <c r="F15" t="s">
        <v>33</v>
      </c>
    </row>
    <row r="16">
      <c r="A16">
        <v>1</v>
      </c>
      <c r="B16" t="s">
        <v>95</v>
      </c>
      <c r="C16" t="s">
        <v>78</v>
      </c>
      <c r="D16" s="11">
        <v>75</v>
      </c>
      <c r="E16" t="s">
        <v>24</v>
      </c>
      <c r="F16" t="s">
        <v>96</v>
      </c>
    </row>
    <row r="17">
      <c r="A17">
        <v>1</v>
      </c>
      <c r="B17" t="s">
        <v>95</v>
      </c>
      <c r="C17" t="s">
        <v>78</v>
      </c>
      <c r="D17" s="11">
        <v>75</v>
      </c>
      <c r="E17" t="s">
        <v>24</v>
      </c>
      <c r="F17" t="s">
        <v>96</v>
      </c>
    </row>
    <row r="18">
      <c r="A18">
        <v>2</v>
      </c>
      <c r="B18" t="s">
        <v>97</v>
      </c>
      <c r="C18" t="s">
        <v>81</v>
      </c>
      <c r="D18" s="11">
        <v>3</v>
      </c>
      <c r="E18" t="s">
        <v>37</v>
      </c>
      <c r="F18" t="s">
        <v>69</v>
      </c>
    </row>
    <row r="19">
      <c r="A19">
        <v>2</v>
      </c>
      <c r="B19" t="s">
        <v>97</v>
      </c>
      <c r="C19" t="s">
        <v>81</v>
      </c>
      <c r="D19" s="11">
        <v>3</v>
      </c>
      <c r="E19" t="s">
        <v>37</v>
      </c>
      <c r="F19" t="s">
        <v>69</v>
      </c>
    </row>
    <row r="20">
      <c r="A20">
        <v>2</v>
      </c>
      <c r="B20" t="s">
        <v>98</v>
      </c>
      <c r="C20" t="s">
        <v>81</v>
      </c>
      <c r="D20" s="11">
        <v>0.15</v>
      </c>
      <c r="E20" t="s">
        <v>37</v>
      </c>
      <c r="F20" t="s">
        <v>52</v>
      </c>
    </row>
    <row r="21">
      <c r="A21">
        <v>2</v>
      </c>
      <c r="B21" t="s">
        <v>98</v>
      </c>
      <c r="C21" t="s">
        <v>81</v>
      </c>
      <c r="D21" s="11">
        <v>0.15</v>
      </c>
      <c r="E21" t="s">
        <v>37</v>
      </c>
      <c r="F21" t="s">
        <v>52</v>
      </c>
    </row>
    <row r="22">
      <c r="A22">
        <v>2</v>
      </c>
      <c r="B22" t="s">
        <v>99</v>
      </c>
      <c r="C22" t="s">
        <v>81</v>
      </c>
      <c r="D22" s="11">
        <v>0.075</v>
      </c>
      <c r="E22" t="s">
        <v>37</v>
      </c>
      <c r="F22" t="s">
        <v>66</v>
      </c>
    </row>
    <row r="23">
      <c r="A23">
        <v>2</v>
      </c>
      <c r="B23" t="s">
        <v>99</v>
      </c>
      <c r="C23" t="s">
        <v>81</v>
      </c>
      <c r="D23" s="11">
        <v>0.075</v>
      </c>
      <c r="E23" t="s">
        <v>37</v>
      </c>
      <c r="F23" t="s">
        <v>66</v>
      </c>
    </row>
    <row r="24">
      <c r="A24">
        <v>2</v>
      </c>
      <c r="B24" t="s">
        <v>100</v>
      </c>
      <c r="C24" t="s">
        <v>81</v>
      </c>
      <c r="D24" s="11">
        <v>0.008</v>
      </c>
      <c r="E24" t="s">
        <v>37</v>
      </c>
      <c r="F24" t="s">
        <v>63</v>
      </c>
    </row>
    <row r="25">
      <c r="A25">
        <v>2</v>
      </c>
      <c r="B25" t="s">
        <v>100</v>
      </c>
      <c r="C25" t="s">
        <v>81</v>
      </c>
      <c r="D25" s="11">
        <v>0.008</v>
      </c>
      <c r="E25" t="s">
        <v>37</v>
      </c>
      <c r="F25" t="s">
        <v>63</v>
      </c>
    </row>
    <row r="26">
      <c r="A26">
        <v>1</v>
      </c>
      <c r="B26" t="s">
        <v>84</v>
      </c>
      <c r="C26" t="s">
        <v>81</v>
      </c>
      <c r="D26" s="11">
        <v>2.3</v>
      </c>
      <c r="E26" t="s">
        <v>37</v>
      </c>
      <c r="F26"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c r="D2" t="inlineStr" s="14">
        <is>
          <t>Mise en place du poste de travail — Verifiez les DLC, pesez les denrees, selectionnez le materiel necessaire. Lavez et desinfectez le materiel et le poste de travail en suivant les protocoles.</t>
        </is>
      </c>
      <c r="E2" t="s" s="14"/>
      <c r="F2"/>
    </row>
    <row r="3">
      <c r="A3" t="s">
        <v>2</v>
      </c>
      <c r="B3">
        <v>2</v>
      </c>
      <c r="C3"/>
      <c r="D3" t="inlineStr" s="14">
        <is>
          <t>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t>
        </is>
      </c>
      <c r="E3" t="s" s="14"/>
      <c r="F3"/>
    </row>
    <row r="4">
      <c r="A4" t="s">
        <v>2</v>
      </c>
      <c r="B4">
        <v>3</v>
      </c>
      <c r="C4"/>
      <c r="D4" t="inlineStr" s="14">
        <is>
          <t>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t>
        </is>
      </c>
      <c r="E4" t="s" s="14"/>
      <c r="F4"/>
    </row>
    <row r="5">
      <c r="A5" t="s">
        <v>2</v>
      </c>
      <c r="B5">
        <v>4</v>
      </c>
      <c r="C5"/>
      <c r="D5" t="inlineStr" s="14">
        <is>
          <t>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t>
        </is>
      </c>
      <c r="E5" t="s" s="14"/>
      <c r="F5"/>
    </row>
    <row r="6">
      <c r="A6" t="s">
        <v>2</v>
      </c>
      <c r="B6">
        <v>5</v>
      </c>
      <c r="C6"/>
      <c r="D6" t="inlineStr" s="14">
        <is>
          <t>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t>
        </is>
      </c>
      <c r="E6" t="s" s="14"/>
      <c r="F6"/>
    </row>
    <row r="7">
      <c r="A7" t="s">
        <v>2</v>
      </c>
      <c r="B7">
        <v>6</v>
      </c>
      <c r="C7"/>
      <c r="D7" t="inlineStr" s="14">
        <is>
          <t>Preparer la garniture — Faites glacer a blanc les petits oignons grelots (voir la recette). Passez les champignons au four regle sur la position vapeur, pendant 2 minutes. Repartissez la garniture sur la viande decantee dans les 4 bacs. Couvrez et stockez au chaud.</t>
        </is>
      </c>
      <c r="E7" t="s" s="14"/>
      <c r="F7"/>
    </row>
    <row r="8">
      <c r="A8" t="s">
        <v>2</v>
      </c>
      <c r="B8">
        <v>7</v>
      </c>
      <c r="C8"/>
      <c r="D8" t="inlineStr" s="14">
        <is>
          <t>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t>
        </is>
      </c>
      <c r="E8" t="s" s="14"/>
      <c r="F8"/>
    </row>
    <row r="9">
      <c r="A9" t="s">
        <v>2</v>
      </c>
      <c r="B9">
        <v>8</v>
      </c>
      <c r="C9"/>
      <c r="D9" t="inlineStr" s="14">
        <is>
          <t>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t>
        </is>
      </c>
      <c r="E9" t="s" s="14"/>
      <c r="F9"/>
    </row>
    <row r="10">
      <c r="A10" t="s">
        <v>2</v>
      </c>
      <c r="B10">
        <v>9</v>
      </c>
      <c r="C10"/>
      <c r="D10" t="s" s="14">
        <v>107</v>
      </c>
      <c r="E10" t="s" s="14"/>
      <c r="F10"/>
    </row>
    <row r="11">
      <c r="A11" t="s">
        <v>108</v>
      </c>
      <c r="B11">
        <v>1</v>
      </c>
      <c r="C11" t="s">
        <v>109</v>
      </c>
      <c r="D11" t="s" s="14">
        <v>110</v>
      </c>
      <c r="E11" t="s" s="14"/>
      <c r="F11"/>
    </row>
    <row r="12">
      <c r="A12" t="s">
        <v>108</v>
      </c>
      <c r="B12">
        <v>2</v>
      </c>
      <c r="C12" t="s">
        <v>111</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108</v>
      </c>
      <c r="B13">
        <v>3</v>
      </c>
      <c r="C13" t="s">
        <v>112</v>
      </c>
      <c r="D13" t="inlineStr" s="14">
        <is>
          <t>Cuire le roux blanc — Cuire très doucement à feu réduit sans arrêter de mélanger. Arrêter la cuisson lorsqu'il blanchit et devient mousseux — on dit alors qu'il « fleurit ».</t>
        </is>
      </c>
      <c r="E13" t="s" s="14">
        <v>113</v>
      </c>
      <c r="F13"/>
    </row>
    <row r="14">
      <c r="A14" t="s">
        <v>108</v>
      </c>
      <c r="B14">
        <v>4</v>
      </c>
      <c r="C14" t="s">
        <v>114</v>
      </c>
      <c r="D14" t="s" s="14">
        <v>115</v>
      </c>
      <c r="E14" t="s" s="14"/>
      <c r="F14"/>
    </row>
    <row r="15">
      <c r="A15" t="s">
        <v>116</v>
      </c>
      <c r="B15">
        <v>1</v>
      </c>
      <c r="C15"/>
      <c r="D15" t="inlineStr" s="14">
        <is>
          <t>Mise en place du poste de travail — Verifier les DLC, peser les denrees, selectionner le materiel necessaire. Laver et desinfecter le materiel et le poste de travail en suivant les protocoles.</t>
        </is>
      </c>
      <c r="E15" t="s" s="14"/>
      <c r="F15"/>
    </row>
    <row r="16">
      <c r="A16" t="s">
        <v>116</v>
      </c>
      <c r="B16">
        <v>2</v>
      </c>
      <c r="C16"/>
      <c r="D16" t="s" s="14">
        <v>117</v>
      </c>
      <c r="E16" t="s" s="14"/>
      <c r="F16"/>
    </row>
    <row r="17">
      <c r="A17" t="s">
        <v>116</v>
      </c>
      <c r="B17">
        <v>3</v>
      </c>
      <c r="C17"/>
      <c r="D17"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7" t="s" s="14"/>
      <c r="F17"/>
    </row>
    <row r="18">
      <c r="A18" t="s">
        <v>116</v>
      </c>
      <c r="B18">
        <v>4</v>
      </c>
      <c r="C18"/>
      <c r="D18" t="s" s="14">
        <v>118</v>
      </c>
      <c r="E18" t="s" s="14"/>
      <c r="F18"/>
    </row>
    <row r="19">
      <c r="A19" t="s">
        <v>116</v>
      </c>
      <c r="B19">
        <v>5</v>
      </c>
      <c r="C19"/>
      <c r="D19"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9" t="s" s="14"/>
      <c r="F1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3"/>
  <cols>
    <col min="1" max="1" width="22" customWidth="1"/>
    <col min="2" max="2" width="52" customWidth="1"/>
    <col min="3" max="3" width="14" customWidth="1"/>
    <col min="4" max="4" width="10" customWidth="1"/>
  </cols>
  <sheetData>
    <row r="1" customHeight="1" ht="24">
      <c r="A1" t="s" s="7">
        <v>119</v>
      </c>
      <c r="B1"/>
      <c r="C1"/>
      <c r="D1"/>
    </row>
    <row r="2">
      <c r="A2" t="str" s="15">
        <f>"GRO_CDC_093B · GRO.VOLAILLE · référence : "&amp;Besoins!B3&amp;" "&amp;Besoins!C3&amp;" · multiplicateur réglable sur la feuille ""Besoins"""</f>
        <v>GRO_CDC_093B · GRO.VOLAILLE · référence : 100 pc · multiplicateur réglable sur la feuille </v>
      </c>
      <c r="B2"/>
      <c r="C2"/>
      <c r="D2"/>
    </row>
    <row r="3">
      <c r="A3"/>
      <c r="B3"/>
      <c r="C3"/>
      <c r="D3"/>
    </row>
    <row r="4">
      <c r="A4" t="s" s="16">
        <v>120</v>
      </c>
      <c r="B4"/>
      <c r="C4"/>
      <c r="D4"/>
    </row>
    <row r="5">
      <c r="A5" t="s" s="17">
        <v>121</v>
      </c>
      <c r="B5" t="str" s="14">
        <f>Procedure!D2</f>
        <v>Mise en place du poste de travail — Verifiez les DLC, pesez les denrees, selectionnez le materiel necessaire. Lavez et desinfectez le materiel et le poste de travail en suivant les protocoles.</v>
      </c>
      <c r="C5"/>
      <c r="D5"/>
    </row>
    <row r="6">
      <c r="A6" t="s" s="17">
        <v>122</v>
      </c>
      <c r="B6" t="str" s="14">
        <f>Procedure!D3</f>
        <v>Preparations preliminaires — Deconditionnez la viande selon la procedure. Reservez au froid dans un bac GN 2/1 H 250 en polycarbonate muni d'une grille egouttoir et d'un couvercle. Deconditionnez les champignons suivant la procedure. Egouttez dans un bac GN perfore. Recuperez le jus des champignons. Reservez au froid dans une petite calotte.</v>
      </c>
      <c r="C6"/>
      <c r="D6"/>
    </row>
    <row r="7">
      <c r="A7"/>
      <c r="B7" t="str">
        <f>Besoins!B20</f>
        <v>Sauté de dindonneau sans os couteau UE</v>
      </c>
      <c r="C7" s="11">
        <f>Besoins!E20</f>
        <v>16</v>
      </c>
      <c r="D7" t="str">
        <f>Besoins!F20</f>
        <v>kg</v>
      </c>
    </row>
    <row r="8">
      <c r="A8"/>
      <c r="B8" t="s">
        <v>123</v>
      </c>
      <c r="C8" s="11">
        <f>'Besoins'!$B$2*0.1</f>
        <v>0.1</v>
      </c>
      <c r="D8" t="s">
        <v>37</v>
      </c>
    </row>
    <row r="9">
      <c r="A9"/>
      <c r="B9" t="s">
        <v>123</v>
      </c>
      <c r="C9" s="11">
        <f>'Besoins'!$B$2*2.3</f>
        <v>2.3</v>
      </c>
      <c r="D9" t="s">
        <v>37</v>
      </c>
    </row>
    <row r="10">
      <c r="A10" t="s" s="17">
        <v>124</v>
      </c>
      <c r="B10" t="str" s="14">
        <f>Procedure!D4</f>
        <v>Blanchir la viande — Mettez les morceaux de viande dans une marmite. Mouillez a l'eau froide au-dessus du niveau de la viande. Portez a ebullition 2 minutes. Stoppez la source de chaleur. Ecumez la surface de l'eau de cuisson. Rafraichissez en laissant couler de l'eau froide sur la viande, et en meme temps evacuez l'eau par la bonde robinet.</v>
      </c>
      <c r="C10"/>
      <c r="D10"/>
    </row>
    <row r="11">
      <c r="A11" t="s" s="17">
        <v>125</v>
      </c>
      <c r="B11" t="str" s="14">
        <f>Procedure!D5</f>
        <v>Marquer la cuisson de la viande — Mouillez a nouveau les morceaux de viande avec de l'eau froide. Ajoutez a l'eau le fond de volaille deshydrate en se rapportant aux recommandations du fabricant. Salez (on peut corser le fond et l'ameliorer en ajoutant des aromates). Posez la sonde de cuisson au coeur d'un morceau de viande. Portez a ebullition. Reduisez la source de chaleur et laissez cuire a couvert. De temps en temps, ecumez la surface de la cuisson. Atteignez la temperature de +95 degC au coeur de la viande en fin de cuisson. Il faudra un temps de cuisson d'environ 35/40 minutes pour la dinde et 1h30 pour le veau. Respectez la procedure de fin de cuisson. Decantez la viande dans 4 bacs GN 1/1 H 100, a l'aide d'une ecumoire. Couvrez et maintenez en armoire chaude en attente de finition.</v>
      </c>
      <c r="C11"/>
      <c r="D11"/>
    </row>
    <row r="12">
      <c r="A12"/>
      <c r="B12" t="str">
        <f>Besoins!B10</f>
        <v>Fond brun lié déshydraté</v>
      </c>
      <c r="C12" s="11">
        <f>Besoins!E10</f>
        <v>0.08</v>
      </c>
      <c r="D12" t="str">
        <f>Besoins!F10</f>
        <v>kg</v>
      </c>
    </row>
    <row r="13">
      <c r="A13"/>
      <c r="B13" t="s">
        <v>126</v>
      </c>
      <c r="C13" s="11">
        <f>'Besoins'!$B$2*0.073</f>
        <v>0.073</v>
      </c>
      <c r="D13" t="s">
        <v>37</v>
      </c>
    </row>
    <row r="14">
      <c r="A14"/>
      <c r="B14" t="s">
        <v>126</v>
      </c>
      <c r="C14" s="11">
        <f>'Besoins'!$B$2*0.073</f>
        <v>0.073</v>
      </c>
      <c r="D14" t="s">
        <v>37</v>
      </c>
    </row>
    <row r="15">
      <c r="A15" t="s" s="17">
        <v>127</v>
      </c>
      <c r="B15" t="str" s="14">
        <f>Procedure!D6</f>
        <v>Confectionner le roux — Pendant la cuisson de la viande, dans un rondeau, faites fondre le beurre. Ajoutez la farine. Melangez au fouet. Laissez cuire le roux doucement, sans coloration. Au terme de la cuisson, le roux blanchit et devient mousseux. Laissez refroidir le roux dans le rondeau qui servira ulterieurement a la confection de la sauce.</v>
      </c>
      <c r="C15"/>
      <c r="D15"/>
    </row>
    <row r="16">
      <c r="A16"/>
      <c r="B16" t="s">
        <v>128</v>
      </c>
      <c r="C16" s="11">
        <f>'Besoins'!$B$2*1.8</f>
        <v>1.8</v>
      </c>
      <c r="D16" t="s">
        <v>37</v>
      </c>
    </row>
    <row r="17">
      <c r="A17" t="s" s="17">
        <v>129</v>
      </c>
      <c r="B17" t="str" s="14">
        <f>Procedure!D7</f>
        <v>Preparer la garniture — Faites glacer a blanc les petits oignons grelots (voir la recette). Passez les champignons au four regle sur la position vapeur, pendant 2 minutes. Repartissez la garniture sur la viande decantee dans les 4 bacs. Couvrez et stockez au chaud.</v>
      </c>
      <c r="C17"/>
      <c r="D17"/>
    </row>
    <row r="18">
      <c r="A18"/>
      <c r="B18" t="s">
        <v>130</v>
      </c>
      <c r="C18" s="11">
        <f>'Besoins'!$B$2*75</f>
        <v>75</v>
      </c>
      <c r="D18" t="s">
        <v>24</v>
      </c>
    </row>
    <row r="19">
      <c r="A19"/>
      <c r="B19" t="s">
        <v>130</v>
      </c>
      <c r="C19" s="11">
        <f>'Besoins'!$B$2*75</f>
        <v>75</v>
      </c>
      <c r="D19" t="s">
        <v>24</v>
      </c>
    </row>
    <row r="20">
      <c r="A20"/>
      <c r="B20" t="s">
        <v>123</v>
      </c>
      <c r="C20" s="11">
        <f>'Besoins'!$B$2*0.1</f>
        <v>0.1</v>
      </c>
      <c r="D20" t="s">
        <v>37</v>
      </c>
    </row>
    <row r="21">
      <c r="A21"/>
      <c r="B21" t="s">
        <v>123</v>
      </c>
      <c r="C21" s="11">
        <f>'Besoins'!$B$2*2.3</f>
        <v>2.3</v>
      </c>
      <c r="D21" t="s">
        <v>37</v>
      </c>
    </row>
    <row r="22">
      <c r="A22" t="s" s="17">
        <v>131</v>
      </c>
      <c r="B22" t="str" s="14">
        <f>Procedure!D8</f>
        <v>Confectionner la sauce — Versez et passez au chinois 12 litres de fond de cuisson bouillant sur le roux froid. Melangez au fouet et laissez cuire a feu doux 10 minutes environ. Ajoutez le jus des champignons. Remuez et depouillez frequemment la sauce. Dans une calotte, melangez la creme fraiche et les jaunes d'oeufs pasteurises. Corsez la saveur de la sauce en ajoutant le concentre de champignons et de volaille. Hors du feu, adjoignez la liaison creme/jaunes d'oeufs au veloute. Montez la sauce au mixeur pour la rendre plus onctueuse. Rectifiez l'evaluation.</v>
      </c>
      <c r="C22"/>
      <c r="D22"/>
    </row>
    <row r="23">
      <c r="A23"/>
      <c r="B23" t="str">
        <f>Besoins!B12</f>
        <v>Glace de viande</v>
      </c>
      <c r="C23" s="11">
        <f>Besoins!E12</f>
        <v>0.1</v>
      </c>
      <c r="D23" t="str">
        <f>Besoins!F12</f>
        <v>kg</v>
      </c>
    </row>
    <row r="24">
      <c r="A24"/>
      <c r="B24" t="str">
        <f>Besoins!B15</f>
        <v>Crème fraîche épaisse 30% MG</v>
      </c>
      <c r="C24" s="11">
        <f>Besoins!E15</f>
        <v>3</v>
      </c>
      <c r="D24" t="str">
        <f>Besoins!F15</f>
        <v>lt</v>
      </c>
    </row>
    <row r="25">
      <c r="A25"/>
      <c r="B25" t="str">
        <f>Besoins!B16</f>
        <v>Jaune d'oeuf liquide pasteurisé</v>
      </c>
      <c r="C25" s="11">
        <f>Besoins!E16</f>
        <v>1</v>
      </c>
      <c r="D25" t="str">
        <f>Besoins!F16</f>
        <v>lt</v>
      </c>
    </row>
    <row r="26">
      <c r="A26"/>
      <c r="B26" t="str">
        <f>Besoins!B8</f>
        <v>Noix de muscade moulue</v>
      </c>
      <c r="C26" s="11">
        <f>Besoins!E8</f>
        <v>0.003</v>
      </c>
      <c r="D26" t="str">
        <f>Besoins!F8</f>
        <v>kg</v>
      </c>
    </row>
    <row r="27">
      <c r="A27"/>
      <c r="B27" t="str">
        <f>Besoins!B9</f>
        <v>Poivre blanc moulu</v>
      </c>
      <c r="C27" s="11">
        <f>Besoins!E9</f>
        <v>0.007</v>
      </c>
      <c r="D27" t="str">
        <f>Besoins!F9</f>
        <v>kg</v>
      </c>
    </row>
    <row r="28">
      <c r="A28" t="s" s="17">
        <v>132</v>
      </c>
      <c r="B28" t="str" s="14">
        <f>Procedure!D9</f>
        <v>Terminer la blanquette — Repartissez la sauce sur la viande et la garniture, dans les 4 bacs. Agitez les bacs d'un mouvement circulaire pour lier tous les elements ensemble. Respectez la procedure de fin de cuisson. Stockez en armoire chaude et maintenez a la temperature de +63 degC en attente de consommation.</v>
      </c>
      <c r="C28"/>
      <c r="D28"/>
    </row>
    <row r="29">
      <c r="A29" t="s" s="17">
        <v>133</v>
      </c>
      <c r="B29" t="str" s="14">
        <f>Procedure!D10</f>
        <v>Dresser et servir — Servez deux morceaux de viande par assiette. Mettez la garniture si possible sur la viande. Nappez de sauce. Accompagnez de riz creole.</v>
      </c>
      <c r="C29"/>
      <c r="D29"/>
    </row>
    <row r="30">
      <c r="A30"/>
      <c r="B30"/>
      <c r="C30"/>
      <c r="D30"/>
    </row>
    <row r="31">
      <c r="A31" t="s" s="16">
        <v>134</v>
      </c>
      <c r="B31"/>
      <c r="C31"/>
      <c r="D31"/>
    </row>
    <row r="32">
      <c r="A32" t="s" s="17">
        <v>121</v>
      </c>
      <c r="B32" t="str" s="14">
        <f>"[METTRE EN PLACE] "&amp;Procedure!D11</f>
        <v>[METTRE EN PLACE] Mettre en place — Peser, mesurer et contrôler les denrées. Tamiser la farine. Découper le beurre en parcelles.</v>
      </c>
      <c r="C32"/>
      <c r="D32"/>
    </row>
    <row r="33">
      <c r="A33"/>
      <c r="B33" t="str">
        <f>Besoins!B13</f>
        <v>Beurre de cuisine bloc 10 kg</v>
      </c>
      <c r="C33" s="11">
        <f>Besoins!E13</f>
        <v>0.9</v>
      </c>
      <c r="D33" t="str">
        <f>Besoins!F13</f>
        <v>kg</v>
      </c>
    </row>
    <row r="34">
      <c r="A34"/>
      <c r="B34" t="str">
        <f>Besoins!B7</f>
        <v>farine de blé tamisée type 55</v>
      </c>
      <c r="C34" s="11">
        <f>Besoins!E7</f>
        <v>0.9</v>
      </c>
      <c r="D34" t="str">
        <f>Besoins!F7</f>
        <v>kg</v>
      </c>
    </row>
    <row r="35">
      <c r="A35" t="s" s="17">
        <v>122</v>
      </c>
      <c r="B35"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5"/>
      <c r="D35"/>
    </row>
    <row r="36">
      <c r="A36"/>
      <c r="B36" t="str">
        <f>Besoins!B13</f>
        <v>Beurre de cuisine bloc 10 kg</v>
      </c>
      <c r="C36" s="11">
        <f>Besoins!E13</f>
        <v>0.9</v>
      </c>
      <c r="D36" t="str">
        <f>Besoins!F13</f>
        <v>kg</v>
      </c>
    </row>
    <row r="37">
      <c r="A37"/>
      <c r="B37" t="str">
        <f>Besoins!B7</f>
        <v>farine de blé tamisée type 55</v>
      </c>
      <c r="C37" s="11">
        <f>Besoins!E7</f>
        <v>0.9</v>
      </c>
      <c r="D37" t="str">
        <f>Besoins!F7</f>
        <v>kg</v>
      </c>
    </row>
    <row r="38">
      <c r="A38" t="s" s="17">
        <v>124</v>
      </c>
      <c r="B38" t="str" s="14">
        <f>"[RÉDUIRE] "&amp;Procedure!D13</f>
        <v>[RÉDUIRE] Cuire le roux blanc — Cuire très doucement à feu réduit sans arrêter de mélanger. Arrêter la cuisson lorsqu'il blanchit et devient mousseux — on dit alors qu'il « fleurit ».</v>
      </c>
      <c r="C38"/>
      <c r="D38"/>
    </row>
    <row r="39">
      <c r="A39"/>
      <c r="B39" t="str" s="18">
        <f>"ℹ "&amp;Procedure!E13</f>
        <v>ℹ</v>
      </c>
      <c r="C39"/>
      <c r="D39"/>
    </row>
    <row r="40">
      <c r="A40" t="s" s="17">
        <v>125</v>
      </c>
      <c r="B40" t="str" s="14">
        <f>"[REFROIDIR] "&amp;Procedure!D14</f>
        <v>[REFROIDIR] Refroidir rapidement — Retirer la sauteuse du feu. Si nécessaire, plonger le fond dans une plaque d'eau froide pour stopper la cuisson.</v>
      </c>
      <c r="C40"/>
      <c r="D40"/>
    </row>
    <row r="41">
      <c r="A41"/>
      <c r="B41"/>
      <c r="C41"/>
      <c r="D41"/>
    </row>
    <row r="42">
      <c r="A42" t="s" s="16">
        <v>135</v>
      </c>
      <c r="B42"/>
      <c r="C42"/>
      <c r="D42"/>
    </row>
    <row r="43">
      <c r="A43" t="s" s="17">
        <v>121</v>
      </c>
      <c r="B43" t="str" s="14">
        <f>Procedure!D15</f>
        <v>Mise en place du poste de travail — Verifier les DLC, peser les denrees, selectionner le materiel necessaire. Laver et desinfecter le materiel et le poste de travail en suivant les protocoles.</v>
      </c>
      <c r="C43"/>
      <c r="D43"/>
    </row>
    <row r="44">
      <c r="A44" t="s" s="17">
        <v>122</v>
      </c>
      <c r="B44" t="str" s="14">
        <f>Procedure!D16</f>
        <v>Preparations preliminaires — Deconditionner les petits oignons grelots suivant la procedure. Dans une calotte, faire fondre le beurre.</v>
      </c>
      <c r="C44"/>
      <c r="D44"/>
    </row>
    <row r="45">
      <c r="A45"/>
      <c r="B45" t="s">
        <v>136</v>
      </c>
      <c r="C45" s="11">
        <f>'Besoins'!$B$2*3</f>
        <v>3</v>
      </c>
      <c r="D45" t="s">
        <v>37</v>
      </c>
    </row>
    <row r="46">
      <c r="A46"/>
      <c r="B46" t="s">
        <v>137</v>
      </c>
      <c r="C46" s="11">
        <f>'Besoins'!$B$2*0.15</f>
        <v>0.15</v>
      </c>
      <c r="D46" t="s">
        <v>37</v>
      </c>
    </row>
    <row r="47">
      <c r="A47" t="s" s="17">
        <v>124</v>
      </c>
      <c r="B47" t="str" s="14">
        <f>Procedure!D17</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7"/>
      <c r="D47"/>
    </row>
    <row r="48">
      <c r="A48"/>
      <c r="B48" t="s">
        <v>138</v>
      </c>
      <c r="C48" s="11">
        <f>'Besoins'!$B$2*0.075</f>
        <v>0.075</v>
      </c>
      <c r="D48" t="s">
        <v>37</v>
      </c>
    </row>
    <row r="49">
      <c r="A49"/>
      <c r="B49" t="s">
        <v>126</v>
      </c>
      <c r="C49" s="11">
        <f>'Besoins'!$B$2*0.0075</f>
        <v>0.0075</v>
      </c>
      <c r="D49" t="s">
        <v>37</v>
      </c>
    </row>
    <row r="50">
      <c r="A50" t="s" s="17">
        <v>125</v>
      </c>
      <c r="B50" t="str" s="14">
        <f>Procedure!D18</f>
        <v>Decanter — Debarrasser delicatement les petits oignons directement sur le plat a garnir, ou bien reserver dans le bac de cuisson en attente d'utilisation.</v>
      </c>
      <c r="C50"/>
      <c r="D50"/>
    </row>
    <row r="51">
      <c r="A51" t="s" s="17">
        <v>127</v>
      </c>
      <c r="B51" t="str" s="14">
        <f>Procedure!D19</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51"/>
      <c r="D51"/>
    </row>
    <row r="52">
      <c r="A52"/>
      <c r="B52"/>
      <c r="C52"/>
      <c r="D52"/>
    </row>
    <row r="53">
      <c r="A53" t="s" s="19">
        <v>21</v>
      </c>
      <c r="B53"/>
      <c r="C53"/>
      <c r="D53"/>
    </row>
  </sheetData>
  <sheetProtection sheet="1" formatRows="0" formatColumns="0"/>
  <mergeCells count="25">
    <mergeCell ref="A1:D1"/>
    <mergeCell ref="A2:D2"/>
    <mergeCell ref="A4:D4"/>
    <mergeCell ref="B5:D5"/>
    <mergeCell ref="B6:D6"/>
    <mergeCell ref="B10:D10"/>
    <mergeCell ref="B11:D11"/>
    <mergeCell ref="B15:D15"/>
    <mergeCell ref="B17:D17"/>
    <mergeCell ref="B22:D22"/>
    <mergeCell ref="B28:D28"/>
    <mergeCell ref="B29:D29"/>
    <mergeCell ref="A31:D31"/>
    <mergeCell ref="B32:D32"/>
    <mergeCell ref="B35:D35"/>
    <mergeCell ref="B38:D38"/>
    <mergeCell ref="B39:D39"/>
    <mergeCell ref="B40:D40"/>
    <mergeCell ref="A42:D42"/>
    <mergeCell ref="B43:D43"/>
    <mergeCell ref="B44:D44"/>
    <mergeCell ref="B47:D47"/>
    <mergeCell ref="B50:D50"/>
    <mergeCell ref="B51:D51"/>
    <mergeCell ref="A53:D5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2026-09-16T00:43:07Z</dcterms:created>
  <dc:title>BLANQUETTE DE DINDE A L'ANCIENN</dc:title>
  <dc:subject/>
  <dc:creator>CUIS.web</dc:creator>
  <cp:lastModifiedBy/>
  <cp:keywords/>
  <dc:description>Export automatique — moteur récursif d'origine : Bernard Vandendaele</dc:description>
  <cp:category/>
  <dc:language>en-US</dc:language>
  <dcterms:modified xsi:type="dcterms:W3CDTF">2026-09-16T00:43:07Z</dcterms:modified>
  <cp:revision>1</cp:revision>
</cp:coreProperties>
</file>