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<sst xmlns="http://schemas.openxmlformats.org/spreadsheetml/2006/main" count="96" uniqueCount="96">
  <si>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</si>
  <si>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</si>
  <si>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FILETS DE POISSON AU BEURRE NOISETTE</t>
  </si>
  <si>
    <t>Code</t>
  </si>
  <si>
    <t>GRO_CDC_084A</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</si>
  <si>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</si>
  <si>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</si>
  <si>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</si>
  <si>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</si>
  <si>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</si>
  <si>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</si>
  <si>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</si>
  <si>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</si>
  <si>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</si>
  <si>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</si>
  <si>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</si>
  <si>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</si>
  <si>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</si>
  <si>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</si>
  <si>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</si>
  <si>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</si>
  <si>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</si>
  <si>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</si>
  <si>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</si>
  <si>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</si>
  <si>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</si>
  <si>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</si>
  <si>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</si>
  <si>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</si>
  <si>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</si>
  <si>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</si>
  <si>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</si>
  <si>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</si>
  <si>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</si>
  <si>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</si>
  <si>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</si>
  <si>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</si>
  <si>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</si>
  <si>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</si>
  <si>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</si>
  <si>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</si>
  <si>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</si>
  <si>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</si>
  <si>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</si>
  <si>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</si>
  <si>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</si>
  <si>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</si>
  <si>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</si>
  <si>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</si>
  <si>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</si>
  <si>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</si>
  <si>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</si>
  <si>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</si>
  <si>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</si>
  <si>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</si>
  <si>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</si>
  <si>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</si>
  <si>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</si>
  <si>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</si>
  <si>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</si>
  <si>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</si>
  <si>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</si>
  <si>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</si>
  <si>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</si>
  <si>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</si>
  <si>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</si>
  <si>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</si>
  <si>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</si>
  <si>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Jus citron pulco (L)</t>
  </si>
  <si>
    <t>lt</t>
  </si>
  <si>
    <t>Conversions fruits frais (P→K)</t>
  </si>
  <si>
    <t xml:space="preserve">        ↳ Jus de citron type pulco 70cl</t>
  </si>
  <si>
    <t xml:space="preserve">    ↳ PERSIL PLAT (KG)</t>
  </si>
  <si>
    <t>Conversions diverses</t>
  </si>
  <si>
    <t xml:space="preserve">        ↳ PERSIL simple France botte</t>
  </si>
  <si>
    <t xml:space="preserve">    ↳ Citron jaune (pièce)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</si>
  <si>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</si>
  <si>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</si>
  <si>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</si>
  <si>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</si>
  <si>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</si>
  <si>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</si>
  <si>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</si>
  <si>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</si>
  <si>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</si>
  <si>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</si>
  <si>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</si>
  <si>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</si>
  <si>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</si>
  <si>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</si>
  <si>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Jus citron pulco (L) (conv.)</t>
  </si>
  <si>
    <t xml:space="preserve">    PERSIL PLAT (KG) (conv.)</t>
  </si>
  <si>
    <t xml:space="preserve">    Citron jaune (pièce)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</si>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</sst>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253.7811452381</v>
      </c>
    </row>
    <row r="12">
      <c r="A12" t="s" s="3">
        <v>17</v>
      </c>
      <c r="B12" s="4">
        <v>2.537811452381</v>
      </c>
    </row>
    <row r="13">
      <c r="A13"/>
      <c r="B13"/>
    </row>
    <row r="14">
      <c r="A14" t="s" s="5">
        <v>18</v>
      </c>
      <c r="B14" t="s" s="5">
        <v>15</v>
      </c>
    </row>
    <row r="15">
      <c r="A15" t="s" s="5">
        <v>19</v>
      </c>
      <c r="B15" s="6">
        <v>253.7811452381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1</v>
      </c>
      <c r="E8" s="11">
        <f>D8*$B$2</f>
        <v>1</v>
      </c>
      <c r="F8" t="s">
        <v>35</v>
      </c>
      <c r="G8" s="4">
        <f>E8*0.56</f>
        <v>0.56</v>
      </c>
    </row>
    <row r="9">
      <c r="A9" t="s">
        <v>39</v>
      </c>
      <c r="B9" t="s">
        <v>40</v>
      </c>
      <c r="C9" t="s">
        <v>41</v>
      </c>
      <c r="D9" s="9">
        <v>2.4</v>
      </c>
      <c r="E9" s="11">
        <f>D9*$B$2</f>
        <v>2.4</v>
      </c>
      <c r="F9" t="s">
        <v>35</v>
      </c>
      <c r="G9" s="4">
        <f>E9*2.8</f>
        <v>6.72</v>
      </c>
    </row>
    <row r="10">
      <c r="A10" t="s">
        <v>42</v>
      </c>
      <c r="B10" t="s">
        <v>43</v>
      </c>
      <c r="C10" t="s">
        <v>41</v>
      </c>
      <c r="D10" s="9">
        <v>0.666667</v>
      </c>
      <c r="E10" s="11">
        <f>D10*$B$2</f>
        <v>0.666667</v>
      </c>
      <c r="F10" t="s">
        <v>44</v>
      </c>
      <c r="G10" s="4">
        <f>E10*8.1571387786</f>
        <v>5.438095</v>
      </c>
    </row>
    <row r="11">
      <c r="A11" t="s">
        <v>45</v>
      </c>
      <c r="B11" t="s">
        <v>46</v>
      </c>
      <c r="C11" t="s">
        <v>47</v>
      </c>
      <c r="D11" s="9">
        <v>3</v>
      </c>
      <c r="E11" s="11">
        <f>D11*$B$2</f>
        <v>3</v>
      </c>
      <c r="F11" t="s">
        <v>35</v>
      </c>
      <c r="G11" s="4">
        <f>E11*5.2</f>
        <v>15.6</v>
      </c>
    </row>
    <row r="12">
      <c r="A12" t="s">
        <v>48</v>
      </c>
      <c r="B12" t="s">
        <v>49</v>
      </c>
      <c r="C12" t="s">
        <v>50</v>
      </c>
      <c r="D12" s="9">
        <v>3</v>
      </c>
      <c r="E12" s="11">
        <f>D12*$B$2</f>
        <v>3</v>
      </c>
      <c r="F12" t="s">
        <v>51</v>
      </c>
      <c r="G12" s="4">
        <f>E12*0.45</f>
        <v>1.35</v>
      </c>
    </row>
    <row r="13">
      <c r="A13" t="s">
        <v>52</v>
      </c>
      <c r="B13" t="s">
        <v>53</v>
      </c>
      <c r="C13" t="s">
        <v>54</v>
      </c>
      <c r="D13" s="9">
        <v>0.073</v>
      </c>
      <c r="E13" s="11">
        <f>D13*$B$2</f>
        <v>0.073</v>
      </c>
      <c r="F13" t="s">
        <v>35</v>
      </c>
      <c r="G13" s="4">
        <f>E13*0.35</f>
        <v>0.02555</v>
      </c>
    </row>
    <row r="14">
      <c r="A14" t="s">
        <v>55</v>
      </c>
      <c r="B14" t="s">
        <v>56</v>
      </c>
      <c r="C14" t="s">
        <v>57</v>
      </c>
      <c r="D14" s="9">
        <v>14</v>
      </c>
      <c r="E14" s="11">
        <f>D14*$B$2</f>
        <v>14</v>
      </c>
      <c r="F14" t="s">
        <v>35</v>
      </c>
      <c r="G14" s="4">
        <f>E14*16</f>
        <v>224</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14</v>
      </c>
      <c r="E3" t="s">
        <v>35</v>
      </c>
      <c r="F3" t="s">
        <v>57</v>
      </c>
    </row>
    <row r="4">
      <c r="A4">
        <v>1</v>
      </c>
      <c r="B4" t="s">
        <v>67</v>
      </c>
      <c r="C4" t="s">
        <v>66</v>
      </c>
      <c r="D4" s="11">
        <v>3</v>
      </c>
      <c r="E4" t="s">
        <v>35</v>
      </c>
      <c r="F4" t="s">
        <v>47</v>
      </c>
    </row>
    <row r="5">
      <c r="A5">
        <v>1</v>
      </c>
      <c r="B5" t="s">
        <v>68</v>
      </c>
      <c r="C5" t="s">
        <v>63</v>
      </c>
      <c r="D5" s="11">
        <v>0.5</v>
      </c>
      <c r="E5" t="s">
        <v>69</v>
      </c>
      <c r="F5" t="s">
        <v>70</v>
      </c>
    </row>
    <row r="6">
      <c r="A6">
        <v>2</v>
      </c>
      <c r="B6" t="s">
        <v>71</v>
      </c>
      <c r="C6" t="s">
        <v>66</v>
      </c>
      <c r="D6" s="11">
        <v>0.667</v>
      </c>
      <c r="E6" t="s">
        <v>44</v>
      </c>
      <c r="F6" t="s">
        <v>41</v>
      </c>
    </row>
    <row r="7">
      <c r="A7">
        <v>1</v>
      </c>
      <c r="B7" t="s">
        <v>72</v>
      </c>
      <c r="C7" t="s">
        <v>63</v>
      </c>
      <c r="D7" s="11">
        <v>0.3</v>
      </c>
      <c r="E7" t="s">
        <v>35</v>
      </c>
      <c r="F7" t="s">
        <v>73</v>
      </c>
    </row>
    <row r="8">
      <c r="A8">
        <v>2</v>
      </c>
      <c r="B8" t="s">
        <v>74</v>
      </c>
      <c r="C8" t="s">
        <v>66</v>
      </c>
      <c r="D8" s="11">
        <v>3</v>
      </c>
      <c r="E8" t="s">
        <v>51</v>
      </c>
      <c r="F8" t="s">
        <v>50</v>
      </c>
    </row>
    <row r="9">
      <c r="A9">
        <v>1</v>
      </c>
      <c r="B9" t="s">
        <v>75</v>
      </c>
      <c r="C9" t="s">
        <v>63</v>
      </c>
      <c r="D9" s="11">
        <v>20</v>
      </c>
      <c r="E9" t="s">
        <v>25</v>
      </c>
      <c r="F9" t="s">
        <v>70</v>
      </c>
    </row>
    <row r="10">
      <c r="A10">
        <v>2</v>
      </c>
      <c r="B10" t="s">
        <v>76</v>
      </c>
      <c r="C10" t="s">
        <v>66</v>
      </c>
      <c r="D10" s="11">
        <v>2.4</v>
      </c>
      <c r="E10" t="s">
        <v>35</v>
      </c>
      <c r="F10" t="s">
        <v>41</v>
      </c>
    </row>
    <row r="11">
      <c r="A11">
        <v>1</v>
      </c>
      <c r="B11" t="s">
        <v>77</v>
      </c>
      <c r="C11" t="s">
        <v>66</v>
      </c>
      <c r="D11" s="11">
        <v>1</v>
      </c>
      <c r="E11" t="s">
        <v>35</v>
      </c>
      <c r="F11" t="s">
        <v>38</v>
      </c>
    </row>
    <row r="12">
      <c r="A12">
        <v>1</v>
      </c>
      <c r="B12" t="s">
        <v>78</v>
      </c>
      <c r="C12" t="s">
        <v>66</v>
      </c>
      <c r="D12" s="11">
        <v>0.073</v>
      </c>
      <c r="E12" t="s">
        <v>35</v>
      </c>
      <c r="F12" t="s">
        <v>54</v>
      </c>
    </row>
    <row r="13">
      <c r="A13">
        <v>1</v>
      </c>
      <c r="B13" t="s">
        <v>79</v>
      </c>
      <c r="C13" t="s">
        <v>66</v>
      </c>
      <c r="D13" s="11">
        <v>0.007</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Désinfecter le matériel et le poste de travail suivant les protocoles.</v>
      </c>
      <c r="C5"/>
      <c r="D5"/>
    </row>
    <row r="6">
      <c r="A6" t="s" s="16">
        <v>89</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Besoins!B14</f>
        <v>Filets de colin lieu</v>
      </c>
      <c r="C7" s="11">
        <f>Besoins!E14</f>
        <v>14</v>
      </c>
      <c r="D7" t="str">
        <f>Besoins!F14</f>
        <v>kg</v>
      </c>
    </row>
    <row r="8">
      <c r="A8"/>
      <c r="B8" t="str">
        <f>Besoins!B11</f>
        <v>Beurre doux 82% MG plaquette</v>
      </c>
      <c r="C8" s="11">
        <f>Besoins!E11</f>
        <v>3</v>
      </c>
      <c r="D8" t="str">
        <f>Besoins!F11</f>
        <v>kg</v>
      </c>
    </row>
    <row r="9">
      <c r="A9"/>
      <c r="B9" t="s">
        <v>90</v>
      </c>
      <c r="C9" s="11">
        <f>'Besoins'!$B$2*0.5</f>
        <v>0.5</v>
      </c>
      <c r="D9" t="s">
        <v>69</v>
      </c>
    </row>
    <row r="10">
      <c r="A10"/>
      <c r="B10" t="s">
        <v>91</v>
      </c>
      <c r="C10" s="11">
        <f>'Besoins'!$B$2*0.3</f>
        <v>0.3</v>
      </c>
      <c r="D10" t="s">
        <v>35</v>
      </c>
    </row>
    <row r="11">
      <c r="A11"/>
      <c r="B11" t="s">
        <v>92</v>
      </c>
      <c r="C11" s="11">
        <f>'Besoins'!$B$2*20</f>
        <v>20</v>
      </c>
      <c r="D11" t="s">
        <v>25</v>
      </c>
    </row>
    <row r="12">
      <c r="A12"/>
      <c r="B12" t="str">
        <f>Besoins!B8</f>
        <v>Farine de blé T55</v>
      </c>
      <c r="C12" s="11">
        <f>Besoins!E8</f>
        <v>1</v>
      </c>
      <c r="D12" t="str">
        <f>Besoins!F8</f>
        <v>kg</v>
      </c>
    </row>
    <row r="13">
      <c r="A13"/>
      <c r="B13" t="str">
        <f>Besoins!B13</f>
        <v>Sel fin de cuisine</v>
      </c>
      <c r="C13" s="11">
        <f>Besoins!E13</f>
        <v>0.073</v>
      </c>
      <c r="D13" t="str">
        <f>Besoins!F13</f>
        <v>kg</v>
      </c>
    </row>
    <row r="14">
      <c r="A14"/>
      <c r="B14" t="str">
        <f>Besoins!B7</f>
        <v>Poivre noir moulu</v>
      </c>
      <c r="C14" s="11">
        <f>Besoins!E7</f>
        <v>0.007</v>
      </c>
      <c r="D14" t="str">
        <f>Besoins!F7</f>
        <v>kg</v>
      </c>
    </row>
    <row r="15">
      <c r="A15" t="s" s="16">
        <v>93</v>
      </c>
      <c r="B15"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5"/>
      <c r="D15"/>
    </row>
    <row r="16">
      <c r="A16"/>
      <c r="B16" t="str">
        <f>Besoins!B8</f>
        <v>Farine de blé T55</v>
      </c>
      <c r="C16" s="11">
        <f>Besoins!E8</f>
        <v>1</v>
      </c>
      <c r="D16" t="str">
        <f>Besoins!F8</f>
        <v>kg</v>
      </c>
    </row>
    <row r="17">
      <c r="A17" t="s" s="16">
        <v>94</v>
      </c>
      <c r="B17"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6">
        <v>95</v>
      </c>
      <c r="B18"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90</v>
      </c>
      <c r="C19" s="11">
        <f>'Besoins'!$B$2*0.5</f>
        <v>0.5</v>
      </c>
      <c r="D19" t="s">
        <v>69</v>
      </c>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2026-10-31T03:07:28Z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2026-10-31T03:07:28Z</dcterms:modified>
  <cp:revision>1</cp:revision>
</cp:coreProperties>
</file>