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<sst xmlns="http://schemas.openxmlformats.org/spreadsheetml/2006/main" count="130" uniqueCount="130">
  <si>
    <t>Fiche technique</t>
  </si>
  <si>
    <t>Nom</t>
  </si>
  <si>
    <t>FILETS DE POISSON SAFRANÉS AUX PETITS LÉGUMES</t>
  </si>
  <si>
    <t>Code</t>
  </si>
  <si>
    <t>GRO_CDC_081</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</si>
  <si>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</si>
  <si>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</si>
  <si>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</si>
  <si>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</si>
  <si>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</si>
  <si>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</si>
  <si>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</si>
  <si>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</si>
  <si>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</si>
  <si>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</si>
  <si>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</si>
  <si>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</si>
  <si>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</si>
  <si>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</si>
  <si>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</si>
  <si>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</si>
  <si>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02:20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</si>
  <si>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</si>
  <si>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</si>
  <si>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</si>
  <si>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</si>
  <si>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</si>
  <si>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</si>
  <si>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</si>
  <si>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</si>
  <si>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</si>
  <si>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</si>
  <si>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VIN-BLANC-CUI</t>
  </si>
  <si>
    <t>Vin blanc sec de cuisson</t>
  </si>
  <si>
    <t>Vins et bières de cuisson</t>
  </si>
  <si>
    <t>lt</t>
  </si>
  <si>
    <t>VINAIGRE-BLA</t>
  </si>
  <si>
    <t>Vinaigre blanc d'alcool</t>
  </si>
  <si>
    <t>Vinaigres et acides</t>
  </si>
  <si>
    <t>RNME101406</t>
  </si>
  <si>
    <t>Vinaigre vin rouge 6° bouteille 1,5L</t>
  </si>
  <si>
    <t>u</t>
  </si>
  <si>
    <t>EPI-PIMENT-CAYE</t>
  </si>
  <si>
    <t>Piment de Cayenne</t>
  </si>
  <si>
    <t>Épices en poudre et graines</t>
  </si>
  <si>
    <t>kg</t>
  </si>
  <si>
    <t>EPI-POIVRE-BLAN</t>
  </si>
  <si>
    <t>Poivre blanc moulu</t>
  </si>
  <si>
    <t>EPI-POIVRE-NOIR</t>
  </si>
  <si>
    <t>Poivre noir moulu</t>
  </si>
  <si>
    <t>EPI-SAFRAN</t>
  </si>
  <si>
    <t>Safran filaments (Iran)</t>
  </si>
  <si>
    <t>FEC-PDT</t>
  </si>
  <si>
    <t>Fécule de pomme de terre</t>
  </si>
  <si>
    <t>Semoules &amp; amidons</t>
  </si>
  <si>
    <t>RNME101408</t>
  </si>
  <si>
    <t>Jus de citron type pulco 70cl</t>
  </si>
  <si>
    <t>Agrumes</t>
  </si>
  <si>
    <t>BEU-DOUX</t>
  </si>
  <si>
    <t>Beurre doux 82% MG plaquette</t>
  </si>
  <si>
    <t>Beurres et margarines</t>
  </si>
  <si>
    <t>CRE-FRAICHE-EP</t>
  </si>
  <si>
    <t>Crème fraîche épaisse 30% MG</t>
  </si>
  <si>
    <t>Crèmes fraîches et laitières</t>
  </si>
  <si>
    <t>SEL-FIN</t>
  </si>
  <si>
    <t>Sel fin de cuisine</t>
  </si>
  <si>
    <t>Sels et condiments de base</t>
  </si>
  <si>
    <t>RNMS00777</t>
  </si>
  <si>
    <t>Brunoise de légumes surgelée</t>
  </si>
  <si>
    <t>Légumes surgelés</t>
  </si>
  <si>
    <t>ECHALOTE-CI-SURG</t>
  </si>
  <si>
    <t>Échalotes ciselées surgelées</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</si>
  <si>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</si>
  <si>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</si>
  <si>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</si>
  <si>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</si>
  <si>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</si>
  <si>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</si>
  <si>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</si>
  <si>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</si>
  <si>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</si>
  <si>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</si>
  <si>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</si>
  <si>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</si>
  <si>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Brunoise de légumes surgelée</t>
  </si>
  <si>
    <t xml:space="preserve">    ↳ Beurre doux 82% MG plaquette</t>
  </si>
  <si>
    <t xml:space="preserve">    ↳ BEURRE BLANC</t>
  </si>
  <si>
    <t>Sauces collectivité</t>
  </si>
  <si>
    <t xml:space="preserve">        ↳ Beurre doux 82% MG plaquette</t>
  </si>
  <si>
    <t xml:space="preserve">        ↳ Échalotes ciselées surgelées</t>
  </si>
  <si>
    <t xml:space="preserve">        ↳ VINAIGRE VIN ROUGE (L)</t>
  </si>
  <si>
    <t>Conversions diverses</t>
  </si>
  <si>
    <t xml:space="preserve">            ↳ Vinaigre vin rouge 6° bouteille 1,5L</t>
  </si>
  <si>
    <t xml:space="preserve">        ↳ Vinaigre blanc d'alcool</t>
  </si>
  <si>
    <t xml:space="preserve">        ↳ Crème fraîche épaisse 30% MG</t>
  </si>
  <si>
    <t xml:space="preserve">        ↳ Fécule de pomme de terre</t>
  </si>
  <si>
    <t xml:space="preserve">        ↳ Vin blanc sec de cuisson</t>
  </si>
  <si>
    <t xml:space="preserve">        ↳ Sel fin de cuisine</t>
  </si>
  <si>
    <t xml:space="preserve">        ↳ Poivre blanc moulu</t>
  </si>
  <si>
    <t xml:space="preserve">        ↳ Piment de Cayenne</t>
  </si>
  <si>
    <t xml:space="preserve">    ↳ Jus citron pulco (L)</t>
  </si>
  <si>
    <t>Conversions fruits frais (P→K)</t>
  </si>
  <si>
    <t xml:space="preserve">        ↳ Jus de citron type pulco 70cl</t>
  </si>
  <si>
    <t xml:space="preserve">    ↳ Safran filaments (Iran)</t>
  </si>
  <si>
    <t xml:space="preserve">    ↳ Sel fin de cuisine</t>
  </si>
  <si>
    <t xml:space="preserve">    ↳ Poivre noir moulu</t>
  </si>
  <si>
    <t xml:space="preserve">    ↳ Piment de Cayenne</t>
  </si>
  <si>
    <t>Recette</t>
  </si>
  <si>
    <t>#</t>
  </si>
  <si>
    <t>Verbe</t>
  </si>
  <si>
    <t>Étape</t>
  </si>
  <si>
    <t>Précision technique</t>
  </si>
  <si>
    <t>Durée</t>
  </si>
  <si>
    <t>Cuire la brunoise — Préchauffer le four sur la position vapeur. Cuire la brunoise à la vapeur pendant 7 à 8 minutes. Vérifier la cuisson. Réserver au chaud.</t>
  </si>
  <si>
    <t>BEURRE BLANC</t>
  </si>
  <si>
    <t>Fiche technique — FILETS DE POISSON SAFRANÉS AUX PETITS LÉGUMES</t>
  </si>
  <si>
    <t>FILETS DE POISSON SAFRANÉS AUX PETITS LÉGUMES  GRO_CDC_081</t>
  </si>
  <si>
    <t>1.</t>
  </si>
  <si>
    <t>2.</t>
  </si>
  <si>
    <t xml:space="preserve">    Beurre doux 82% MG plaquette</t>
  </si>
  <si>
    <t xml:space="preserve">    Sel fin de cuisine</t>
  </si>
  <si>
    <t xml:space="preserve">    Piment de Cayenne</t>
  </si>
  <si>
    <t>3.</t>
  </si>
  <si>
    <t xml:space="preserve">    BEURRE BLANC</t>
  </si>
  <si>
    <t xml:space="preserve">    Jus citron pulco (L) (conv.)</t>
  </si>
  <si>
    <t>4.</t>
  </si>
  <si>
    <t>5.</t>
  </si>
  <si>
    <t>6.</t>
  </si>
  <si>
    <t>↳ BEURRE BLANC  GRO_CDC_207A</t>
  </si>
  <si>
    <t xml:space="preserve">    VINAIGRE VIN ROUGE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</si>
</sst>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597.38360238095</v>
      </c>
    </row>
    <row r="12">
      <c r="A12" t="s" s="3">
        <v>17</v>
      </c>
      <c r="B12" s="4">
        <v>5.9738360238095</v>
      </c>
    </row>
    <row r="13">
      <c r="A13"/>
      <c r="B13"/>
    </row>
    <row r="14">
      <c r="A14" t="s" s="5">
        <v>18</v>
      </c>
      <c r="B14" t="s" s="5">
        <v>15</v>
      </c>
    </row>
    <row r="15">
      <c r="A15" t="s" s="5">
        <v>19</v>
      </c>
      <c r="B15" s="6">
        <v>597.38360238095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16</v>
      </c>
      <c r="E7" s="11">
        <f>D7*$B$2</f>
        <v>16</v>
      </c>
      <c r="F7" t="s">
        <v>35</v>
      </c>
      <c r="G7" s="4">
        <f>E7*2.8</f>
        <v>44.8</v>
      </c>
    </row>
    <row r="8">
      <c r="A8" t="s">
        <v>36</v>
      </c>
      <c r="B8" t="s">
        <v>37</v>
      </c>
      <c r="C8" t="s">
        <v>38</v>
      </c>
      <c r="D8" s="9">
        <v>8</v>
      </c>
      <c r="E8" s="11">
        <f>D8*$B$2</f>
        <v>8</v>
      </c>
      <c r="F8" t="s">
        <v>35</v>
      </c>
      <c r="G8" s="4">
        <f>E8*0.8</f>
        <v>6.4</v>
      </c>
    </row>
    <row r="9">
      <c r="A9" t="s">
        <v>39</v>
      </c>
      <c r="B9" t="s">
        <v>40</v>
      </c>
      <c r="C9" t="s">
        <v>38</v>
      </c>
      <c r="D9" s="9">
        <v>10.666667</v>
      </c>
      <c r="E9" s="11">
        <f>D9*$B$2</f>
        <v>10.666667</v>
      </c>
      <c r="F9" t="s">
        <v>41</v>
      </c>
      <c r="G9" s="4">
        <f>E9*1.7899999441</f>
        <v>19.093333</v>
      </c>
    </row>
    <row r="10">
      <c r="A10" t="s">
        <v>42</v>
      </c>
      <c r="B10" t="s">
        <v>43</v>
      </c>
      <c r="C10" t="s">
        <v>44</v>
      </c>
      <c r="D10" s="9">
        <v>0.032</v>
      </c>
      <c r="E10" s="11">
        <f>D10*$B$2</f>
        <v>0.032</v>
      </c>
      <c r="F10" t="s">
        <v>45</v>
      </c>
      <c r="G10" s="4">
        <f>E10*9.8</f>
        <v>0.3136</v>
      </c>
    </row>
    <row r="11">
      <c r="A11" t="s">
        <v>46</v>
      </c>
      <c r="B11" t="s">
        <v>47</v>
      </c>
      <c r="C11" t="s">
        <v>44</v>
      </c>
      <c r="D11" s="9">
        <v>0.12</v>
      </c>
      <c r="E11" s="11">
        <f>D11*$B$2</f>
        <v>0.12</v>
      </c>
      <c r="F11" t="s">
        <v>45</v>
      </c>
      <c r="G11" s="4">
        <f>E11*14.8</f>
        <v>1.776</v>
      </c>
    </row>
    <row r="12">
      <c r="A12" t="s">
        <v>48</v>
      </c>
      <c r="B12" t="s">
        <v>49</v>
      </c>
      <c r="C12" t="s">
        <v>44</v>
      </c>
      <c r="D12" s="9">
        <v>0.007</v>
      </c>
      <c r="E12" s="11">
        <f>D12*$B$2</f>
        <v>0.007</v>
      </c>
      <c r="F12" t="s">
        <v>45</v>
      </c>
      <c r="G12" s="4">
        <f>E12*12.5</f>
        <v>0.0875</v>
      </c>
    </row>
    <row r="13">
      <c r="A13" t="s">
        <v>50</v>
      </c>
      <c r="B13" t="s">
        <v>51</v>
      </c>
      <c r="C13" t="s">
        <v>44</v>
      </c>
      <c r="D13" s="9">
        <v>0.006</v>
      </c>
      <c r="E13" s="11">
        <f>D13*$B$2</f>
        <v>0.006</v>
      </c>
      <c r="F13" t="s">
        <v>45</v>
      </c>
      <c r="G13" s="4">
        <f>E13*2800</f>
        <v>16.8</v>
      </c>
    </row>
    <row r="14">
      <c r="A14" t="s">
        <v>52</v>
      </c>
      <c r="B14" t="s">
        <v>53</v>
      </c>
      <c r="C14" t="s">
        <v>54</v>
      </c>
      <c r="D14" s="9">
        <v>0.24</v>
      </c>
      <c r="E14" s="11">
        <f>D14*$B$2</f>
        <v>0.24</v>
      </c>
      <c r="F14" t="s">
        <v>45</v>
      </c>
      <c r="G14" s="4">
        <f>E14*1.5</f>
        <v>0.36</v>
      </c>
    </row>
    <row r="15">
      <c r="A15" t="s">
        <v>55</v>
      </c>
      <c r="B15" t="s">
        <v>56</v>
      </c>
      <c r="C15" t="s">
        <v>57</v>
      </c>
      <c r="D15" s="9">
        <v>0.133333</v>
      </c>
      <c r="E15" s="11">
        <f>D15*$B$2</f>
        <v>0.133333</v>
      </c>
      <c r="F15" t="s">
        <v>41</v>
      </c>
      <c r="G15" s="4">
        <f>E15*8.1571632501</f>
        <v>1.087619</v>
      </c>
    </row>
    <row r="16">
      <c r="A16" t="s">
        <v>58</v>
      </c>
      <c r="B16" t="s">
        <v>59</v>
      </c>
      <c r="C16" t="s">
        <v>60</v>
      </c>
      <c r="D16" s="9">
        <v>36.25</v>
      </c>
      <c r="E16" s="11">
        <f>D16*$B$2</f>
        <v>36.25</v>
      </c>
      <c r="F16" t="s">
        <v>45</v>
      </c>
      <c r="G16" s="4">
        <f>E16*5.2</f>
        <v>188.5</v>
      </c>
    </row>
    <row r="17">
      <c r="A17" t="s">
        <v>61</v>
      </c>
      <c r="B17" t="s">
        <v>62</v>
      </c>
      <c r="C17" t="s">
        <v>63</v>
      </c>
      <c r="D17" s="9">
        <v>4</v>
      </c>
      <c r="E17" s="11">
        <f>D17*$B$2</f>
        <v>4</v>
      </c>
      <c r="F17" t="s">
        <v>45</v>
      </c>
      <c r="G17" s="4">
        <f>E17*3.1</f>
        <v>12.4</v>
      </c>
    </row>
    <row r="18">
      <c r="A18" t="s">
        <v>64</v>
      </c>
      <c r="B18" t="s">
        <v>65</v>
      </c>
      <c r="C18" t="s">
        <v>66</v>
      </c>
      <c r="D18" s="9">
        <v>0.473</v>
      </c>
      <c r="E18" s="11">
        <f>D18*$B$2</f>
        <v>0.473</v>
      </c>
      <c r="F18" t="s">
        <v>45</v>
      </c>
      <c r="G18" s="4">
        <f>E18*0.35</f>
        <v>0.16555</v>
      </c>
    </row>
    <row r="19">
      <c r="A19" t="s">
        <v>67</v>
      </c>
      <c r="B19" t="s">
        <v>68</v>
      </c>
      <c r="C19" t="s">
        <v>69</v>
      </c>
      <c r="D19" s="9">
        <v>8</v>
      </c>
      <c r="E19" s="11">
        <f>D19*$B$2</f>
        <v>8</v>
      </c>
      <c r="F19" t="s">
        <v>45</v>
      </c>
      <c r="G19" s="4">
        <f>E19*2.7</f>
        <v>21.6</v>
      </c>
    </row>
    <row r="20">
      <c r="A20" t="s">
        <v>70</v>
      </c>
      <c r="B20" t="s">
        <v>71</v>
      </c>
      <c r="C20" t="s">
        <v>69</v>
      </c>
      <c r="D20" s="9">
        <v>8</v>
      </c>
      <c r="E20" s="11">
        <f>D20*$B$2</f>
        <v>8</v>
      </c>
      <c r="F20" t="s">
        <v>45</v>
      </c>
      <c r="G20" s="4">
        <f>E20*7.5</f>
        <v>60</v>
      </c>
    </row>
    <row r="21">
      <c r="A21" t="s">
        <v>72</v>
      </c>
      <c r="B21" t="s">
        <v>73</v>
      </c>
      <c r="C21" t="s">
        <v>74</v>
      </c>
      <c r="D21" s="9">
        <v>14</v>
      </c>
      <c r="E21" s="11">
        <f>D21*$B$2</f>
        <v>14</v>
      </c>
      <c r="F21" t="s">
        <v>45</v>
      </c>
      <c r="G21" s="4">
        <f>E21*16</f>
        <v>224</v>
      </c>
    </row>
    <row r="22">
      <c r="A22"/>
      <c r="B22"/>
      <c r="C22"/>
      <c r="D22"/>
      <c r="E22"/>
      <c r="F22" t="s" s="3">
        <v>75</v>
      </c>
      <c r="G22" s="12">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76</v>
      </c>
      <c r="B1" t="s" s="2">
        <v>77</v>
      </c>
      <c r="C1" t="s" s="2">
        <v>78</v>
      </c>
      <c r="D1" t="s" s="2">
        <v>79</v>
      </c>
      <c r="E1" t="s" s="2">
        <v>30</v>
      </c>
      <c r="F1" t="s" s="2">
        <v>5</v>
      </c>
    </row>
    <row r="2">
      <c r="A2">
        <v>0</v>
      </c>
      <c r="B2" t="s">
        <v>2</v>
      </c>
      <c r="C2" t="s">
        <v>80</v>
      </c>
      <c r="D2" s="11">
        <v>100</v>
      </c>
      <c r="E2" t="s">
        <v>25</v>
      </c>
      <c r="F2" t="s">
        <v>81</v>
      </c>
    </row>
    <row r="3">
      <c r="A3">
        <v>1</v>
      </c>
      <c r="B3" t="s">
        <v>82</v>
      </c>
      <c r="C3" t="s">
        <v>83</v>
      </c>
      <c r="D3" s="11">
        <v>14</v>
      </c>
      <c r="E3" t="s">
        <v>45</v>
      </c>
      <c r="F3" t="s">
        <v>74</v>
      </c>
    </row>
    <row r="4">
      <c r="A4">
        <v>1</v>
      </c>
      <c r="B4" t="s">
        <v>84</v>
      </c>
      <c r="C4" t="s">
        <v>83</v>
      </c>
      <c r="D4" s="11">
        <v>8</v>
      </c>
      <c r="E4" t="s">
        <v>45</v>
      </c>
      <c r="F4" t="s">
        <v>69</v>
      </c>
    </row>
    <row r="5">
      <c r="A5">
        <v>1</v>
      </c>
      <c r="B5" t="s">
        <v>85</v>
      </c>
      <c r="C5" t="s">
        <v>83</v>
      </c>
      <c r="D5" s="11">
        <v>0.25</v>
      </c>
      <c r="E5" t="s">
        <v>45</v>
      </c>
      <c r="F5" t="s">
        <v>60</v>
      </c>
    </row>
    <row r="6">
      <c r="A6">
        <v>1</v>
      </c>
      <c r="B6" t="s">
        <v>86</v>
      </c>
      <c r="C6" t="s">
        <v>80</v>
      </c>
      <c r="D6" s="11">
        <v>800</v>
      </c>
      <c r="E6" t="s">
        <v>25</v>
      </c>
      <c r="F6" t="s">
        <v>87</v>
      </c>
    </row>
    <row r="7">
      <c r="A7">
        <v>2</v>
      </c>
      <c r="B7" t="s">
        <v>88</v>
      </c>
      <c r="C7" t="s">
        <v>83</v>
      </c>
      <c r="D7" s="11">
        <v>36</v>
      </c>
      <c r="E7" t="s">
        <v>45</v>
      </c>
      <c r="F7" t="s">
        <v>60</v>
      </c>
    </row>
    <row r="8">
      <c r="A8">
        <v>2</v>
      </c>
      <c r="B8" t="s">
        <v>89</v>
      </c>
      <c r="C8" t="s">
        <v>83</v>
      </c>
      <c r="D8" s="11">
        <v>8</v>
      </c>
      <c r="E8" t="s">
        <v>45</v>
      </c>
      <c r="F8" t="s">
        <v>69</v>
      </c>
    </row>
    <row r="9">
      <c r="A9">
        <v>2</v>
      </c>
      <c r="B9" t="s">
        <v>90</v>
      </c>
      <c r="C9" t="s">
        <v>80</v>
      </c>
      <c r="D9" s="11">
        <v>16</v>
      </c>
      <c r="E9" t="s">
        <v>35</v>
      </c>
      <c r="F9" t="s">
        <v>91</v>
      </c>
    </row>
    <row r="10">
      <c r="A10">
        <v>3</v>
      </c>
      <c r="B10" t="s">
        <v>92</v>
      </c>
      <c r="C10" t="s">
        <v>83</v>
      </c>
      <c r="D10" s="11">
        <v>10.667</v>
      </c>
      <c r="E10" t="s">
        <v>41</v>
      </c>
      <c r="F10" t="s">
        <v>38</v>
      </c>
    </row>
    <row r="11">
      <c r="A11">
        <v>2</v>
      </c>
      <c r="B11" t="s">
        <v>93</v>
      </c>
      <c r="C11" t="s">
        <v>83</v>
      </c>
      <c r="D11" s="11">
        <v>8</v>
      </c>
      <c r="E11" t="s">
        <v>35</v>
      </c>
      <c r="F11" t="s">
        <v>38</v>
      </c>
    </row>
    <row r="12">
      <c r="A12">
        <v>2</v>
      </c>
      <c r="B12" t="s">
        <v>94</v>
      </c>
      <c r="C12" t="s">
        <v>83</v>
      </c>
      <c r="D12" s="11">
        <v>4</v>
      </c>
      <c r="E12" t="s">
        <v>45</v>
      </c>
      <c r="F12" t="s">
        <v>63</v>
      </c>
    </row>
    <row r="13">
      <c r="A13">
        <v>2</v>
      </c>
      <c r="B13" t="s">
        <v>95</v>
      </c>
      <c r="C13" t="s">
        <v>83</v>
      </c>
      <c r="D13" s="11">
        <v>0.24</v>
      </c>
      <c r="E13" t="s">
        <v>45</v>
      </c>
      <c r="F13" t="s">
        <v>54</v>
      </c>
    </row>
    <row r="14">
      <c r="A14">
        <v>2</v>
      </c>
      <c r="B14" t="s">
        <v>96</v>
      </c>
      <c r="C14" t="s">
        <v>83</v>
      </c>
      <c r="D14" s="11">
        <v>16</v>
      </c>
      <c r="E14" t="s">
        <v>35</v>
      </c>
      <c r="F14" t="s">
        <v>34</v>
      </c>
    </row>
    <row r="15">
      <c r="A15">
        <v>2</v>
      </c>
      <c r="B15" t="s">
        <v>97</v>
      </c>
      <c r="C15" t="s">
        <v>83</v>
      </c>
      <c r="D15" s="11">
        <v>0.4</v>
      </c>
      <c r="E15" t="s">
        <v>45</v>
      </c>
      <c r="F15" t="s">
        <v>66</v>
      </c>
    </row>
    <row r="16">
      <c r="A16">
        <v>2</v>
      </c>
      <c r="B16" t="s">
        <v>98</v>
      </c>
      <c r="C16" t="s">
        <v>83</v>
      </c>
      <c r="D16" s="11">
        <v>0.12</v>
      </c>
      <c r="E16" t="s">
        <v>45</v>
      </c>
      <c r="F16" t="s">
        <v>44</v>
      </c>
    </row>
    <row r="17">
      <c r="A17">
        <v>2</v>
      </c>
      <c r="B17" t="s">
        <v>99</v>
      </c>
      <c r="C17" t="s">
        <v>83</v>
      </c>
      <c r="D17" s="11">
        <v>0.024</v>
      </c>
      <c r="E17" t="s">
        <v>45</v>
      </c>
      <c r="F17" t="s">
        <v>44</v>
      </c>
    </row>
    <row r="18">
      <c r="A18">
        <v>1</v>
      </c>
      <c r="B18" t="s">
        <v>100</v>
      </c>
      <c r="C18" t="s">
        <v>80</v>
      </c>
      <c r="D18" s="11">
        <v>0.1</v>
      </c>
      <c r="E18" t="s">
        <v>35</v>
      </c>
      <c r="F18" t="s">
        <v>101</v>
      </c>
    </row>
    <row r="19">
      <c r="A19">
        <v>2</v>
      </c>
      <c r="B19" t="s">
        <v>102</v>
      </c>
      <c r="C19" t="s">
        <v>83</v>
      </c>
      <c r="D19" s="11">
        <v>0.133</v>
      </c>
      <c r="E19" t="s">
        <v>41</v>
      </c>
      <c r="F19" t="s">
        <v>57</v>
      </c>
    </row>
    <row r="20">
      <c r="A20">
        <v>1</v>
      </c>
      <c r="B20" t="s">
        <v>103</v>
      </c>
      <c r="C20" t="s">
        <v>83</v>
      </c>
      <c r="D20" s="11">
        <v>0.006</v>
      </c>
      <c r="E20" t="s">
        <v>45</v>
      </c>
      <c r="F20" t="s">
        <v>44</v>
      </c>
    </row>
    <row r="21">
      <c r="A21">
        <v>1</v>
      </c>
      <c r="B21" t="s">
        <v>104</v>
      </c>
      <c r="C21" t="s">
        <v>83</v>
      </c>
      <c r="D21" s="11">
        <v>0.073</v>
      </c>
      <c r="E21" t="s">
        <v>45</v>
      </c>
      <c r="F21" t="s">
        <v>66</v>
      </c>
    </row>
    <row r="22">
      <c r="A22">
        <v>1</v>
      </c>
      <c r="B22" t="s">
        <v>105</v>
      </c>
      <c r="C22" t="s">
        <v>83</v>
      </c>
      <c r="D22" s="11">
        <v>0.007</v>
      </c>
      <c r="E22" t="s">
        <v>45</v>
      </c>
      <c r="F22" t="s">
        <v>44</v>
      </c>
    </row>
    <row r="23">
      <c r="A23">
        <v>1</v>
      </c>
      <c r="B23" t="s">
        <v>106</v>
      </c>
      <c r="C23" t="s">
        <v>83</v>
      </c>
      <c r="D23" s="11">
        <v>0.008</v>
      </c>
      <c r="E23" t="s">
        <v>45</v>
      </c>
      <c r="F23"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107</v>
      </c>
      <c r="B1" t="s" s="2">
        <v>108</v>
      </c>
      <c r="C1" t="s" s="2">
        <v>109</v>
      </c>
      <c r="D1" t="s" s="2">
        <v>110</v>
      </c>
      <c r="E1" t="s" s="2">
        <v>111</v>
      </c>
      <c r="F1" t="s" s="2">
        <v>112</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La veille : décongeler le poisson suivant la procédure. Habiller, portionner, laver et égoutter le poisson. Réserver dans un bac GN 2/1 H 200 en polycarbonate muni d'une grille égouttoir. Réserver au froid. Déconditionner la brunoise de légumes suivant la procédure. Mettre la brunoise dans deux bacs GN 1/1 H 100 perforés. Réserver au froid. Dans une petite russe, faire fondre 250g de beurre. Au pinceau, badigeonner de beurre fondu 8 bacs GN 1/1 H 25. Saler et poivrer le fond des bacs. Réserver.</t>
        </is>
      </c>
      <c r="E3" t="s" s="13"/>
      <c r="F3"/>
    </row>
    <row r="4">
      <c r="A4" t="s">
        <v>2</v>
      </c>
      <c r="B4">
        <v>3</v>
      </c>
      <c r="C4"/>
      <c r="D4" t="inlineStr" s="13">
        <is>
          <t>Confectionner la sauce — Réaliser le beurre blanc (voir la recette au chapitre des sauces). Safraner la sauce beurre blanc. Ajouter quelques gouttes de citron. Rectifier l'assaisonnement. Réserver dans un bac GN 1/1 H 150. Filmer le bac ce qui évitera de tamponner la surface de la sauce. Respecter la procédure de fin de cuisson. Réserver au chaud à +63°C en attente d'utilisation.</t>
        </is>
      </c>
      <c r="E4" t="s" s="13"/>
      <c r="F4"/>
    </row>
    <row r="5">
      <c r="A5" t="s">
        <v>2</v>
      </c>
      <c r="B5">
        <v>4</v>
      </c>
      <c r="C5"/>
      <c r="D5" t="s" s="13">
        <v>113</v>
      </c>
      <c r="E5" t="s" s="13"/>
      <c r="F5"/>
    </row>
    <row r="6">
      <c r="A6" t="s">
        <v>2</v>
      </c>
      <c r="B6">
        <v>5</v>
      </c>
      <c r="C6"/>
      <c r="D6" t="inlineStr" s="13">
        <is>
          <t>Marquer la cuisson du poisson — Disposer 12 portions de poisson dans chaque bac beurré. Saler et poivrer le poisson. Poser la sonde de cuisson au cœur d'une portion. Étager les bacs garnis sur l'échelle de cuisson en les espaçant pour faciliter la cuisson. Enfourner l'échelle de cuisson. Cuire à la vapeur. Atteindre la température de +63°C au cœur de la portion en fin de cuisson. Respecter la procédure de fin de cuisson. Stocker en armoire chaude et maintenir à une température de +63°C en attente de consommation.</t>
        </is>
      </c>
      <c r="E6" t="s" s="13"/>
      <c r="F6"/>
    </row>
    <row r="7">
      <c r="A7" t="s">
        <v>2</v>
      </c>
      <c r="B7">
        <v>6</v>
      </c>
      <c r="C7"/>
      <c r="D7" t="inlineStr" s="13">
        <is>
          <t>Dresser et servir — Dans l'assiette, faire un lit de brunoise de légumes. Déposer une portion de poisson sur le lit de légumes. Napper de sauce beurre blanc. Parsemer quelques légumes sur la sauce pour le décor.</t>
        </is>
      </c>
      <c r="E7" t="s" s="13"/>
      <c r="F7"/>
    </row>
    <row r="8">
      <c r="A8" t="s">
        <v>114</v>
      </c>
      <c r="B8">
        <v>1</v>
      </c>
      <c r="C8"/>
      <c r="D8" t="inlineStr" s="13">
        <is>
          <t>Mise en place du poste de travail — Vérifier les D.L.C., peser les denrées, sélectionner le matériel. Désinfecter le matériel et le poste de travail suivant les protocoles.</t>
        </is>
      </c>
      <c r="E8" t="s" s="13"/>
      <c r="F8"/>
    </row>
    <row r="9">
      <c r="A9" t="s">
        <v>114</v>
      </c>
      <c r="B9">
        <v>2</v>
      </c>
      <c r="C9"/>
      <c r="D9" t="inlineStr" s="13">
        <is>
          <t>Préparations préliminaires — Déconditionner les échalotes ciselées suivant la procédure. Réserver dans une calotte. Couper le beurre en parcelles de 1cm de côté environ.</t>
        </is>
      </c>
      <c r="E9" t="s" s="13"/>
      <c r="F9"/>
    </row>
    <row r="10">
      <c r="A10" t="s">
        <v>114</v>
      </c>
      <c r="B10">
        <v>3</v>
      </c>
      <c r="C10"/>
      <c r="D10" t="inlineStr" s="13">
        <is>
          <t>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t>
        </is>
      </c>
      <c r="E10" t="s" s="13"/>
      <c r="F10"/>
    </row>
    <row r="11">
      <c r="A11" t="s">
        <v>114</v>
      </c>
      <c r="B11">
        <v>4</v>
      </c>
      <c r="C11"/>
      <c r="D11" t="inlineStr" s="13">
        <is>
          <t>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t>
        </is>
      </c>
      <c r="E11" t="s" s="13"/>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115</v>
      </c>
      <c r="B1"/>
      <c r="C1"/>
      <c r="D1"/>
    </row>
    <row r="2">
      <c r="A2" t="str" s="14">
        <f>"GRO_CDC_081 · GRO.POISSONS · référence : "&amp;Besoins!B3&amp;" "&amp;Besoins!C3&amp;" · multiplicateur réglable sur la feuille ""Besoins"""</f>
        <v>GRO_CDC_081 · GRO.POISSONS · référence : 100 pc · multiplicateur réglable sur la feuille </v>
      </c>
      <c r="B2"/>
      <c r="C2"/>
      <c r="D2"/>
    </row>
    <row r="3">
      <c r="A3"/>
      <c r="B3"/>
      <c r="C3"/>
      <c r="D3"/>
    </row>
    <row r="4">
      <c r="A4" t="s" s="15">
        <v>116</v>
      </c>
      <c r="B4"/>
      <c r="C4"/>
      <c r="D4"/>
    </row>
    <row r="5">
      <c r="A5" t="s" s="16">
        <v>117</v>
      </c>
      <c r="B5" t="str" s="13">
        <f>Procedure!D2</f>
        <v>Mise en place du poste de travail — Vérifier les DLC, peser les denrées, sélectionner le matériel nécessaire. Désinfecter le matériel et le poste de travail suivant les protocoles.</v>
      </c>
      <c r="C5"/>
      <c r="D5"/>
    </row>
    <row r="6">
      <c r="A6" t="s" s="16">
        <v>118</v>
      </c>
      <c r="B6" t="str" s="13">
        <f>Procedure!D3</f>
        <v>Préparations préliminaires — La veille : décongeler le poisson suivant la procédure. Habiller, portionner, laver et égoutter le poisson. Réserver dans un bac GN 2/1 H 200 en polycarbonate muni d'une grille égouttoir. Réserver au froid. Déconditionner la brunoise de légumes suivant la procédure. Mettre la brunoise dans deux bacs GN 1/1 H 100 perforés. Réserver au froid. Dans une petite russe, faire fondre 250g de beurre. Au pinceau, badigeonner de beurre fondu 8 bacs GN 1/1 H 25. Saler et poivrer le fond des bacs. Réserver.</v>
      </c>
      <c r="C6"/>
      <c r="D6"/>
    </row>
    <row r="7">
      <c r="A7"/>
      <c r="B7" t="str">
        <f>Besoins!B21</f>
        <v>Filets de colin lieu</v>
      </c>
      <c r="C7" s="11">
        <f>Besoins!E21</f>
        <v>14</v>
      </c>
      <c r="D7" t="str">
        <f>Besoins!F21</f>
        <v>kg</v>
      </c>
    </row>
    <row r="8">
      <c r="A8"/>
      <c r="B8" t="str">
        <f>Besoins!B19</f>
        <v>Brunoise de légumes surgelée</v>
      </c>
      <c r="C8" s="11">
        <f>Besoins!E19</f>
        <v>8</v>
      </c>
      <c r="D8" t="str">
        <f>Besoins!F19</f>
        <v>kg</v>
      </c>
    </row>
    <row r="9">
      <c r="A9"/>
      <c r="B9" t="s">
        <v>119</v>
      </c>
      <c r="C9" s="11">
        <f>'Besoins'!$B$2*0.25</f>
        <v>0.25</v>
      </c>
      <c r="D9" t="s">
        <v>45</v>
      </c>
    </row>
    <row r="10">
      <c r="A10"/>
      <c r="B10" t="s">
        <v>120</v>
      </c>
      <c r="C10" s="11">
        <f>'Besoins'!$B$2*0.073</f>
        <v>0.073</v>
      </c>
      <c r="D10" t="s">
        <v>45</v>
      </c>
    </row>
    <row r="11">
      <c r="A11"/>
      <c r="B11" t="str">
        <f>Besoins!B12</f>
        <v>Poivre noir moulu</v>
      </c>
      <c r="C11" s="11">
        <f>Besoins!E12</f>
        <v>0.007</v>
      </c>
      <c r="D11" t="str">
        <f>Besoins!F12</f>
        <v>kg</v>
      </c>
    </row>
    <row r="12">
      <c r="A12"/>
      <c r="B12" t="s">
        <v>121</v>
      </c>
      <c r="C12" s="11">
        <f>'Besoins'!$B$2*0.008</f>
        <v>0.008</v>
      </c>
      <c r="D12" t="s">
        <v>45</v>
      </c>
    </row>
    <row r="13">
      <c r="A13" t="s" s="16">
        <v>122</v>
      </c>
      <c r="B13" t="str" s="13">
        <f>Procedure!D4</f>
        <v>Confectionner la sauce — Réaliser le beurre blanc (voir la recette au chapitre des sauces). Safraner la sauce beurre blanc. Ajouter quelques gouttes de citron. Rectifier l'assaisonnement. Réserver dans un bac GN 1/1 H 150. Filmer le bac ce qui évitera de tamponner la surface de la sauce. Respecter la procédure de fin de cuisson. Réserver au chaud à +63°C en attente d'utilisation.</v>
      </c>
      <c r="C13"/>
      <c r="D13"/>
    </row>
    <row r="14">
      <c r="A14"/>
      <c r="B14" t="s">
        <v>123</v>
      </c>
      <c r="C14" s="11">
        <f>'Besoins'!$B$2*800</f>
        <v>800</v>
      </c>
      <c r="D14" t="s">
        <v>25</v>
      </c>
    </row>
    <row r="15">
      <c r="A15"/>
      <c r="B15" t="s">
        <v>124</v>
      </c>
      <c r="C15" s="11">
        <f>'Besoins'!$B$2*0.1</f>
        <v>0.1</v>
      </c>
      <c r="D15" t="s">
        <v>35</v>
      </c>
    </row>
    <row r="16">
      <c r="A16"/>
      <c r="B16" t="str">
        <f>Besoins!B13</f>
        <v>Safran filaments (Iran)</v>
      </c>
      <c r="C16" s="11">
        <f>Besoins!E13</f>
        <v>0.006</v>
      </c>
      <c r="D16" t="str">
        <f>Besoins!F13</f>
        <v>kg</v>
      </c>
    </row>
    <row r="17">
      <c r="A17" t="s" s="16">
        <v>125</v>
      </c>
      <c r="B17" t="str" s="13">
        <f>Procedure!D5</f>
        <v>Cuire la brunoise — Préchauffer le four sur la position vapeur. Cuire la brunoise à la vapeur pendant 7 à 8 minutes. Vérifier la cuisson. Réserver au chaud.</v>
      </c>
      <c r="C17"/>
      <c r="D17"/>
    </row>
    <row r="18">
      <c r="A18"/>
      <c r="B18" t="str">
        <f>Besoins!B19</f>
        <v>Brunoise de légumes surgelée</v>
      </c>
      <c r="C18" s="11">
        <f>Besoins!E19</f>
        <v>8</v>
      </c>
      <c r="D18" t="str">
        <f>Besoins!F19</f>
        <v>kg</v>
      </c>
    </row>
    <row r="19">
      <c r="A19" t="s" s="16">
        <v>126</v>
      </c>
      <c r="B19" t="str" s="13">
        <f>Procedure!D6</f>
        <v>Marquer la cuisson du poisson — Disposer 12 portions de poisson dans chaque bac beurré. Saler et poivrer le poisson. Poser la sonde de cuisson au cœur d'une portion. Étager les bacs garnis sur l'échelle de cuisson en les espaçant pour faciliter la cuisson. Enfourner l'échelle de cuisson. Cuire à la vapeur. Atteindre la température de +63°C au cœur de la portion en fin de cuisson. Respecter la procédure de fin de cuisson. Stocker en armoire chaude et maintenir à une température de +63°C en attente de consommation.</v>
      </c>
      <c r="C19"/>
      <c r="D19"/>
    </row>
    <row r="20">
      <c r="A20" t="s" s="16">
        <v>127</v>
      </c>
      <c r="B20" t="str" s="13">
        <f>Procedure!D7</f>
        <v>Dresser et servir — Dans l'assiette, faire un lit de brunoise de légumes. Déposer une portion de poisson sur le lit de légumes. Napper de sauce beurre blanc. Parsemer quelques légumes sur la sauce pour le décor.</v>
      </c>
      <c r="C20"/>
      <c r="D20"/>
    </row>
    <row r="21">
      <c r="A21"/>
      <c r="B21"/>
      <c r="C21"/>
      <c r="D21"/>
    </row>
    <row r="22">
      <c r="A22" t="s" s="15">
        <v>128</v>
      </c>
      <c r="B22"/>
      <c r="C22"/>
      <c r="D22"/>
    </row>
    <row r="23">
      <c r="A23" t="s" s="16">
        <v>117</v>
      </c>
      <c r="B23" t="str" s="13">
        <f>Procedure!D8</f>
        <v>Mise en place du poste de travail — Vérifier les D.L.C., peser les denrées, sélectionner le matériel. Désinfecter le matériel et le poste de travail suivant les protocoles.</v>
      </c>
      <c r="C23"/>
      <c r="D23"/>
    </row>
    <row r="24">
      <c r="A24" t="s" s="16">
        <v>118</v>
      </c>
      <c r="B24" t="str" s="13">
        <f>Procedure!D9</f>
        <v>Préparations préliminaires — Déconditionner les échalotes ciselées suivant la procédure. Réserver dans une calotte. Couper le beurre en parcelles de 1cm de côté environ.</v>
      </c>
      <c r="C24"/>
      <c r="D24"/>
    </row>
    <row r="25">
      <c r="A25"/>
      <c r="B25" t="str">
        <f>Besoins!B20</f>
        <v>Échalotes ciselées surgelées</v>
      </c>
      <c r="C25" s="11">
        <f>Besoins!E20</f>
        <v>8</v>
      </c>
      <c r="D25" t="str">
        <f>Besoins!F20</f>
        <v>kg</v>
      </c>
    </row>
    <row r="26">
      <c r="A26" t="s" s="16">
        <v>122</v>
      </c>
      <c r="B26" t="str" s="13">
        <f>Procedure!D10</f>
        <v>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v>
      </c>
      <c r="C26"/>
      <c r="D26"/>
    </row>
    <row r="27">
      <c r="A27"/>
      <c r="B27" t="str">
        <f>Besoins!B20</f>
        <v>Échalotes ciselées surgelées</v>
      </c>
      <c r="C27" s="11">
        <f>Besoins!E20</f>
        <v>8</v>
      </c>
      <c r="D27" t="str">
        <f>Besoins!F20</f>
        <v>kg</v>
      </c>
    </row>
    <row r="28">
      <c r="A28"/>
      <c r="B28" t="s">
        <v>129</v>
      </c>
      <c r="C28" s="11">
        <f>'Besoins'!$B$2*16</f>
        <v>16</v>
      </c>
      <c r="D28" t="s">
        <v>35</v>
      </c>
    </row>
    <row r="29">
      <c r="A29"/>
      <c r="B29" t="str">
        <f>Besoins!B8</f>
        <v>Vinaigre blanc d'alcool</v>
      </c>
      <c r="C29" s="11">
        <f>Besoins!E8</f>
        <v>8</v>
      </c>
      <c r="D29" t="str">
        <f>Besoins!F8</f>
        <v>lt</v>
      </c>
    </row>
    <row r="30">
      <c r="A30"/>
      <c r="B30" t="str">
        <f>Besoins!B17</f>
        <v>Crème fraîche épaisse 30% MG</v>
      </c>
      <c r="C30" s="11">
        <f>Besoins!E17</f>
        <v>4</v>
      </c>
      <c r="D30" t="str">
        <f>Besoins!F17</f>
        <v>kg</v>
      </c>
    </row>
    <row r="31">
      <c r="A31"/>
      <c r="B31" t="str">
        <f>Besoins!B7</f>
        <v>Vin blanc sec de cuisson</v>
      </c>
      <c r="C31" s="11">
        <f>Besoins!E7</f>
        <v>16</v>
      </c>
      <c r="D31" t="str">
        <f>Besoins!F7</f>
        <v>lt</v>
      </c>
    </row>
    <row r="32">
      <c r="A32" t="s" s="16">
        <v>125</v>
      </c>
      <c r="B32" t="str" s="13">
        <f>Procedure!D11</f>
        <v>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v>
      </c>
      <c r="C32"/>
      <c r="D32"/>
    </row>
    <row r="33">
      <c r="A33"/>
      <c r="B33" t="s">
        <v>119</v>
      </c>
      <c r="C33" s="11">
        <f>'Besoins'!$B$2*36</f>
        <v>36</v>
      </c>
      <c r="D33" t="s">
        <v>45</v>
      </c>
    </row>
    <row r="34">
      <c r="A34"/>
      <c r="B34" t="str">
        <f>Besoins!B14</f>
        <v>Fécule de pomme de terre</v>
      </c>
      <c r="C34" s="11">
        <f>Besoins!E14</f>
        <v>0.24</v>
      </c>
      <c r="D34" t="str">
        <f>Besoins!F14</f>
        <v>kg</v>
      </c>
    </row>
    <row r="35">
      <c r="A35"/>
      <c r="B35" t="s">
        <v>120</v>
      </c>
      <c r="C35" s="11">
        <f>'Besoins'!$B$2*0.4</f>
        <v>0.4</v>
      </c>
      <c r="D35" t="s">
        <v>45</v>
      </c>
    </row>
    <row r="36">
      <c r="A36"/>
      <c r="B36" t="str">
        <f>Besoins!B11</f>
        <v>Poivre blanc moulu</v>
      </c>
      <c r="C36" s="11">
        <f>Besoins!E11</f>
        <v>0.12</v>
      </c>
      <c r="D36" t="str">
        <f>Besoins!F11</f>
        <v>kg</v>
      </c>
    </row>
    <row r="37">
      <c r="A37"/>
      <c r="B37" t="s">
        <v>121</v>
      </c>
      <c r="C37" s="11">
        <f>'Besoins'!$B$2*0.024</f>
        <v>0.024</v>
      </c>
      <c r="D37" t="s">
        <v>45</v>
      </c>
    </row>
    <row r="38">
      <c r="A38"/>
      <c r="B38"/>
      <c r="C38"/>
      <c r="D38"/>
    </row>
    <row r="39">
      <c r="A39" t="s" s="17">
        <v>22</v>
      </c>
      <c r="B39"/>
      <c r="C39"/>
      <c r="D39"/>
    </row>
  </sheetData>
  <sheetProtection sheet="1" formatRows="0" formatColumns="0"/>
  <mergeCells count="15">
    <mergeCell ref="A1:D1"/>
    <mergeCell ref="A2:D2"/>
    <mergeCell ref="A4:D4"/>
    <mergeCell ref="B5:D5"/>
    <mergeCell ref="B6:D6"/>
    <mergeCell ref="B13:D13"/>
    <mergeCell ref="B17:D17"/>
    <mergeCell ref="B19:D19"/>
    <mergeCell ref="B20:D20"/>
    <mergeCell ref="A22:D22"/>
    <mergeCell ref="B23:D23"/>
    <mergeCell ref="B24:D24"/>
    <mergeCell ref="B26:D26"/>
    <mergeCell ref="B32:D32"/>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2026-10-31T01:20:18Z</dcterms:created>
  <dc:title>FILETS DE POISSON SAFRANÉS AUX </dc:title>
  <dc:subject/>
  <dc:creator>CUIS.web</dc:creator>
  <cp:lastModifiedBy/>
  <cp:keywords/>
  <dc:description>Export automatique — moteur récursif d'origine : Bernard Vandendaele</dc:description>
  <cp:category/>
  <dc:language>en-US</dc:language>
  <dcterms:modified xsi:type="dcterms:W3CDTF">2026-10-31T01:20:18Z</dcterms:modified>
  <cp:revision>1</cp:revision>
</cp:coreProperties>
</file>