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TELOTE DE SAUMONETTES" sheetId="1" r:id="rId1"/>
    <sheet name="Fumet de poisson reconstitue (c" sheetId="2" r:id="rId2"/>
    <sheet name="Fond Brun de Veau Lié" sheetId="3" r:id="rId3"/>
    <sheet name="Fond brun de veau reconstitue (" sheetId="4" r:id="rId4"/>
    <sheet name="Roux Blanc" sheetId="5" r:id="rId5"/>
  </sheets>
</workbook>
</file>

<file path=xl/sharedStrings.xml><?xml version="1.0" encoding="utf-8"?>
<sst xmlns="http://schemas.openxmlformats.org/spreadsheetml/2006/main" count="54" uniqueCount="54">
  <si>
    <t>MATELOTE DE SAUMONETTES</t>
  </si>
  <si>
    <t>Annotations</t>
  </si>
  <si>
    <t>Quantité souhaitée</t>
  </si>
  <si>
    <t>pc</t>
  </si>
  <si>
    <t>référence : 100 pc</t>
  </si>
  <si>
    <t>MATELOTE DE SAUMONETTES  GRO_CDC_079</t>
  </si>
  <si>
    <t>Ingrédients</t>
  </si>
  <si>
    <t xml:space="preserve">    Saumonette pelée VDK</t>
  </si>
  <si>
    <t>kg</t>
  </si>
  <si>
    <t xml:space="preserve">    Champignons de Paris tranchés boîte</t>
  </si>
  <si>
    <t xml:space="preserve">    PERSIL PLAT (KG) (conv.)</t>
  </si>
  <si>
    <t xml:space="preserve">    Baguette tradition crue précuite</t>
  </si>
  <si>
    <t xml:space="preserve">    Ail haché IQF</t>
  </si>
  <si>
    <t xml:space="preserve">    Beurre doux 82% MG plaquette</t>
  </si>
  <si>
    <t xml:space="preserve">    Fumet de poisson reconstitue (collectivite) — voir l'onglet "Fumet de poisson reconstitue (c"</t>
  </si>
  <si>
    <t>lt</t>
  </si>
  <si>
    <t xml:space="preserve">    Vin rouge de cuisson (table)</t>
  </si>
  <si>
    <t xml:space="preserve">    Fond Brun de Veau Lié — voir l'onglet "Fond Brun de Veau Lié"</t>
  </si>
  <si>
    <t xml:space="preserve">    Concentré de tomate double</t>
  </si>
  <si>
    <t xml:space="preserve">    Roux Blanc — voir l'onglet "Roux Blanc"</t>
  </si>
  <si>
    <t>1.</t>
  </si>
  <si>
    <t>2.</t>
  </si>
  <si>
    <t>3.</t>
  </si>
  <si>
    <t>4.</t>
  </si>
  <si>
    <t>5.</t>
  </si>
  <si>
    <t>6.</t>
  </si>
  <si>
    <t>7.</t>
  </si>
  <si>
    <t>8.</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</si>
  <si>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</si>
  <si>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</si>
  <si>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</si>
  <si>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</si>
  <si>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</si>
  <si>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</si>
  <si>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</si>
  <si>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</si>
  <si>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Fond Brun de Veau Lié</t>
  </si>
  <si>
    <t>Fond Brun de Veau Lié  00SAU_REC008</t>
  </si>
  <si>
    <t xml:space="preserve">    Fond brun de veau reconstitue (collectivite) — voir l'onglet "Fond brun de veau reconstitue ("</t>
  </si>
  <si>
    <t xml:space="preserve">    Fécule de pomme de terre</t>
  </si>
  <si>
    <t xml:space="preserve">    Beurre de cuisine bloc 10 kg</t>
  </si>
  <si>
    <t>[METTRE EN PLACE] Mettre en place — Peser, mesurer et contrôler les denrées. Reconstituer le fond brun de veau selon le mode d'emploi.</t>
  </si>
  <si>
    <t>[PASSER] Passer le fond brun de veau lié au chinois étamine. Tamponner, filmer et réserver au bain-marie, ou refroidir rapidement et réserver 24h au maximum.</t>
  </si>
  <si>
    <t>ℹ +63°C ou +3°C max</t>
  </si>
  <si>
    <t>Fond brun de veau reconstitue (collectivite)</t>
  </si>
  <si>
    <t>Fond brun de veau reconstitue (collectivite)  GRO-FOND-VEAU</t>
  </si>
  <si>
    <t xml:space="preserve">    Fonds Brun Lié (Knorr Professional)</t>
  </si>
  <si>
    <t>Roux Blanc</t>
  </si>
  <si>
    <t>référence : 1 kg — lot unique couvrant tous les usages</t>
  </si>
  <si>
    <t>Roux Blanc  00SAU_REC001</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</si>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</sst>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B2*0.069</f>
        <v>6.9</v>
      </c>
      <c r="D7" t="s">
        <v>8</v>
      </c>
      <c r="E7" t="s" s="8"/>
    </row>
    <row r="8">
      <c r="A8"/>
      <c r="B8" t="s">
        <v>10</v>
      </c>
      <c r="C8" s="10">
        <f>B2*0.0035</f>
        <v>0.35</v>
      </c>
      <c r="D8" t="s">
        <v>8</v>
      </c>
      <c r="E8" t="s" s="8"/>
    </row>
    <row r="9">
      <c r="A9"/>
      <c r="B9" t="s">
        <v>11</v>
      </c>
      <c r="C9" s="10">
        <f>B2*0.03</f>
        <v>3</v>
      </c>
      <c r="D9" t="s">
        <v>3</v>
      </c>
      <c r="E9" t="s" s="8"/>
    </row>
    <row r="10">
      <c r="A10"/>
      <c r="B10" t="s">
        <v>12</v>
      </c>
      <c r="C10" s="10">
        <f>B2*0.00075</f>
        <v>0.075</v>
      </c>
      <c r="D10" t="s">
        <v>8</v>
      </c>
      <c r="E10" t="s" s="8"/>
    </row>
    <row r="11">
      <c r="A11"/>
      <c r="B11" t="s">
        <v>13</v>
      </c>
      <c r="C11" s="10">
        <f>B2*0.002</f>
        <v>0.2</v>
      </c>
      <c r="D11" t="s">
        <v>8</v>
      </c>
      <c r="E11" t="s" s="8"/>
    </row>
    <row r="12">
      <c r="A12"/>
      <c r="B12" t="s">
        <v>14</v>
      </c>
      <c r="C12" s="10">
        <f>B2*0.1</f>
        <v>10</v>
      </c>
      <c r="D12" t="s">
        <v>15</v>
      </c>
      <c r="E12" t="s" s="8"/>
    </row>
    <row r="13">
      <c r="A13"/>
      <c r="B13" t="s">
        <v>16</v>
      </c>
      <c r="C13" s="10">
        <f>B2*0.05</f>
        <v>5</v>
      </c>
      <c r="D13" t="s">
        <v>15</v>
      </c>
      <c r="E13" t="s" s="8"/>
    </row>
    <row r="14">
      <c r="A14"/>
      <c r="B14" t="s">
        <v>17</v>
      </c>
      <c r="C14" s="10">
        <f>B2*0.06</f>
        <v>6</v>
      </c>
      <c r="D14" t="s">
        <v>15</v>
      </c>
      <c r="E14" t="s" s="8"/>
    </row>
    <row r="15">
      <c r="A15"/>
      <c r="B15" t="s">
        <v>18</v>
      </c>
      <c r="C15" s="10">
        <f>B2*0.004</f>
        <v>0.4</v>
      </c>
      <c r="D15" t="s">
        <v>8</v>
      </c>
      <c r="E15" t="s" s="8"/>
    </row>
    <row r="16">
      <c r="A16"/>
      <c r="B16" t="s">
        <v>19</v>
      </c>
      <c r="C16" s="10">
        <f>B2*0.007</f>
        <v>0.7</v>
      </c>
      <c r="D16" t="s">
        <v>8</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suivant les protocoles.</t>
        </is>
      </c>
      <c r="C18"/>
      <c r="D18"/>
      <c r="E18" t="s" s="8"/>
    </row>
    <row r="19">
      <c r="A19" t="s" s="11">
        <v>21</v>
      </c>
      <c r="B19" t="inlineStr" s="12">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C19"/>
      <c r="D19"/>
      <c r="E19" t="s" s="8"/>
    </row>
    <row r="20">
      <c r="A20"/>
      <c r="B20" t="s">
        <v>7</v>
      </c>
      <c r="C20" s="10">
        <f>B2*0.16</f>
        <v>16</v>
      </c>
      <c r="D20" t="s">
        <v>8</v>
      </c>
      <c r="E20" t="s" s="8"/>
    </row>
    <row r="21">
      <c r="A21"/>
      <c r="B21" t="s">
        <v>9</v>
      </c>
      <c r="C21" s="10">
        <f>B2*0.069</f>
        <v>6.9</v>
      </c>
      <c r="D21" t="s">
        <v>8</v>
      </c>
      <c r="E21" t="s" s="8"/>
    </row>
    <row r="22">
      <c r="A22"/>
      <c r="B22" t="s">
        <v>10</v>
      </c>
      <c r="C22" s="10">
        <f>B2*0.0035</f>
        <v>0.35</v>
      </c>
      <c r="D22" t="s">
        <v>8</v>
      </c>
      <c r="E22" t="s" s="8"/>
    </row>
    <row r="23">
      <c r="A23"/>
      <c r="B23" t="s">
        <v>12</v>
      </c>
      <c r="C23" s="10">
        <f>B2*0.00075</f>
        <v>0.075</v>
      </c>
      <c r="D23" t="s">
        <v>8</v>
      </c>
      <c r="E23" t="s" s="8"/>
    </row>
    <row r="24">
      <c r="A24"/>
      <c r="B24" t="s">
        <v>13</v>
      </c>
      <c r="C24" s="10">
        <f>B2*0.002</f>
        <v>0.2</v>
      </c>
      <c r="D24" t="s">
        <v>8</v>
      </c>
      <c r="E24" t="s" s="8"/>
    </row>
    <row r="25">
      <c r="A25" t="s" s="11">
        <v>22</v>
      </c>
      <c r="B25" t="inlineStr" s="12">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C25"/>
      <c r="D25"/>
      <c r="E25" t="s" s="8"/>
    </row>
    <row r="26">
      <c r="A26"/>
      <c r="B26" t="s">
        <v>19</v>
      </c>
      <c r="C26" s="10">
        <f>B2*0.007</f>
        <v>0.7</v>
      </c>
      <c r="D26" t="s">
        <v>8</v>
      </c>
      <c r="E26" t="s" s="8"/>
    </row>
    <row r="27">
      <c r="A27" t="s" s="11">
        <v>23</v>
      </c>
      <c r="B27" t="inlineStr" s="12">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C27"/>
      <c r="D27"/>
      <c r="E27" t="s" s="8"/>
    </row>
    <row r="28">
      <c r="A28"/>
      <c r="B28" t="s">
        <v>14</v>
      </c>
      <c r="C28" s="10">
        <f>B2*0.1</f>
        <v>10</v>
      </c>
      <c r="D28" t="s">
        <v>15</v>
      </c>
      <c r="E28" t="s" s="8"/>
    </row>
    <row r="29">
      <c r="A29"/>
      <c r="B29" t="s">
        <v>16</v>
      </c>
      <c r="C29" s="10">
        <f>B2*0.05</f>
        <v>5</v>
      </c>
      <c r="D29" t="s">
        <v>15</v>
      </c>
      <c r="E29" t="s" s="8"/>
    </row>
    <row r="30">
      <c r="A30"/>
      <c r="B30" t="s">
        <v>17</v>
      </c>
      <c r="C30" s="10">
        <f>B2*0.06</f>
        <v>6</v>
      </c>
      <c r="D30" t="s">
        <v>15</v>
      </c>
      <c r="E30" t="s" s="8"/>
    </row>
    <row r="31">
      <c r="A31"/>
      <c r="B31" t="s">
        <v>18</v>
      </c>
      <c r="C31" s="10">
        <f>B2*0.004</f>
        <v>0.4</v>
      </c>
      <c r="D31" t="s">
        <v>8</v>
      </c>
      <c r="E31" t="s" s="8"/>
    </row>
    <row r="32">
      <c r="A32" t="s" s="11">
        <v>24</v>
      </c>
      <c r="B32" t="inlineStr" s="12">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C32"/>
      <c r="D32"/>
      <c r="E32" t="s" s="8"/>
    </row>
    <row r="33">
      <c r="A33"/>
      <c r="B33" t="s">
        <v>9</v>
      </c>
      <c r="C33" s="10">
        <f>B2*0.069</f>
        <v>6.9</v>
      </c>
      <c r="D33" t="s">
        <v>8</v>
      </c>
      <c r="E33" t="s" s="8"/>
    </row>
    <row r="34">
      <c r="A34" t="s" s="11">
        <v>25</v>
      </c>
      <c r="B34" t="inlineStr" s="12">
        <is>
          <t>Faire les toasts — Pendant la cuisson de la matelote, trancher le pain. Ranger les tranches de pain sur des plaques. Toaster au four à +175°C. À la sortie du four, au pinceau, enduire de beurre aillé.</t>
        </is>
      </c>
      <c r="C34"/>
      <c r="D34"/>
      <c r="E34" t="s" s="8"/>
    </row>
    <row r="35">
      <c r="A35"/>
      <c r="B35" t="s">
        <v>11</v>
      </c>
      <c r="C35" s="10">
        <f>B2*0.03</f>
        <v>3</v>
      </c>
      <c r="D35" t="s">
        <v>3</v>
      </c>
      <c r="E35" t="s" s="8"/>
    </row>
    <row r="36">
      <c r="A36" t="s" s="11">
        <v>26</v>
      </c>
      <c r="B36" t="inlineStr" s="12">
        <is>
          <t>Dresser et servir — Dresser une portion de poisson sur l'assiette, garnir de champignons émincés et napper de sauce. Saupoudrer de persil haché et décorer d'un toast aillé.</t>
        </is>
      </c>
      <c r="C36"/>
      <c r="D36"/>
      <c r="E36" t="s" s="8"/>
    </row>
    <row r="37">
      <c r="A37"/>
      <c r="B37" t="s">
        <v>10</v>
      </c>
      <c r="C37" s="10">
        <f>B2*0.0035</f>
        <v>0.35</v>
      </c>
      <c r="D37" t="s">
        <v>8</v>
      </c>
      <c r="E37" t="s" s="8"/>
    </row>
    <row r="38">
      <c r="A38" t="s" s="11">
        <v>27</v>
      </c>
      <c r="B38" t="inlineStr" s="12">
        <is>
          <t>Suggestions — On peut ajouter 1 litre de crème fraîche à la sauce ou 1kg de purée de carotte. Mixer. Pour une matelote bourguignonne, ajouter 2,5kg de petits lardons de poitrine fraîche « blanchis » au four vapeur et 3kg d'oignons grelots braisés à brun.</t>
        </is>
      </c>
      <c r="C38"/>
      <c r="D38"/>
      <c r="E38" t="s" s="8"/>
    </row>
    <row r="39">
      <c r="A39" t="s" s="13">
        <v>28</v>
      </c>
      <c r="B39"/>
      <c r="C39"/>
      <c r="D39"/>
      <c r="E39" t="s" s="8"/>
    </row>
  </sheetData>
  <sheetProtection sheet="1" formatRows="0" formatColumns="0"/>
  <mergeCells count="11">
    <mergeCell ref="A1:D1"/>
    <mergeCell ref="A4:D4"/>
    <mergeCell ref="B18:D18"/>
    <mergeCell ref="B19:D19"/>
    <mergeCell ref="B25:D25"/>
    <mergeCell ref="B27:D27"/>
    <mergeCell ref="B32:D32"/>
    <mergeCell ref="B34:D34"/>
    <mergeCell ref="B36:D36"/>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10</v>
      </c>
      <c r="C2" t="s">
        <v>15</v>
      </c>
      <c r="D2" t="s" s="7">
        <v>31</v>
      </c>
      <c r="E2" t="s" s="8"/>
    </row>
    <row r="3">
      <c r="A3"/>
      <c r="B3"/>
      <c r="C3"/>
      <c r="D3"/>
      <c r="E3" t="s" s="8"/>
    </row>
    <row r="4">
      <c r="A4" t="s" s="9">
        <v>32</v>
      </c>
      <c r="B4"/>
      <c r="C4"/>
      <c r="D4"/>
      <c r="E4" t="s" s="8"/>
    </row>
    <row r="5">
      <c r="A5" t="s" s="4">
        <v>6</v>
      </c>
      <c r="B5"/>
      <c r="C5"/>
      <c r="D5"/>
      <c r="E5" t="s" s="8"/>
    </row>
    <row r="6">
      <c r="A6"/>
      <c r="B6" t="s">
        <v>33</v>
      </c>
      <c r="C6" s="10">
        <f>B2*0.985</f>
        <v>9.85</v>
      </c>
      <c r="D6" t="s">
        <v>15</v>
      </c>
      <c r="E6" t="s" s="8"/>
    </row>
    <row r="7">
      <c r="A7"/>
      <c r="B7" t="s">
        <v>34</v>
      </c>
      <c r="C7" s="10">
        <f>B2*0.015</f>
        <v>0.15</v>
      </c>
      <c r="D7" t="s">
        <v>8</v>
      </c>
      <c r="E7" t="s" s="8"/>
    </row>
    <row r="8">
      <c r="A8"/>
      <c r="B8"/>
      <c r="C8"/>
      <c r="D8"/>
      <c r="E8" t="s" s="8"/>
    </row>
    <row r="9">
      <c r="A9" t="s" s="11">
        <v>20</v>
      </c>
      <c r="B9" t="s" s="12">
        <v>35</v>
      </c>
      <c r="C9"/>
      <c r="D9"/>
      <c r="E9" t="s" s="8"/>
    </row>
    <row r="10">
      <c r="A10"/>
      <c r="B10" t="s">
        <v>33</v>
      </c>
      <c r="C10" s="10">
        <f>B2*0.985</f>
        <v>9.85</v>
      </c>
      <c r="D10" t="s">
        <v>15</v>
      </c>
      <c r="E10" t="s" s="8"/>
    </row>
    <row r="11">
      <c r="A11"/>
      <c r="B11" t="s">
        <v>34</v>
      </c>
      <c r="C11" s="10">
        <f>B2*0.015</f>
        <v>0.15</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6</v>
      </c>
      <c r="C2" t="s">
        <v>15</v>
      </c>
      <c r="D2" t="s" s="7">
        <v>31</v>
      </c>
      <c r="E2" t="s" s="8"/>
    </row>
    <row r="3">
      <c r="A3"/>
      <c r="B3"/>
      <c r="C3"/>
      <c r="D3"/>
      <c r="E3" t="s" s="8"/>
    </row>
    <row r="4">
      <c r="A4" t="s" s="9">
        <v>37</v>
      </c>
      <c r="B4"/>
      <c r="C4"/>
      <c r="D4"/>
      <c r="E4" t="s" s="8"/>
    </row>
    <row r="5">
      <c r="A5" t="s" s="4">
        <v>6</v>
      </c>
      <c r="B5"/>
      <c r="C5"/>
      <c r="D5"/>
      <c r="E5" t="s" s="8"/>
    </row>
    <row r="6">
      <c r="A6"/>
      <c r="B6" t="s">
        <v>38</v>
      </c>
      <c r="C6" s="10">
        <f>B2*2</f>
        <v>12</v>
      </c>
      <c r="D6" t="s">
        <v>15</v>
      </c>
      <c r="E6" t="s" s="8"/>
    </row>
    <row r="7">
      <c r="A7"/>
      <c r="B7" t="s">
        <v>39</v>
      </c>
      <c r="C7" s="10">
        <f>B2*0.02</f>
        <v>0.12</v>
      </c>
      <c r="D7" t="s">
        <v>8</v>
      </c>
      <c r="E7" t="s" s="8"/>
    </row>
    <row r="8">
      <c r="A8"/>
      <c r="B8" t="s">
        <v>40</v>
      </c>
      <c r="C8" s="10">
        <f>B2*0.02</f>
        <v>0.12</v>
      </c>
      <c r="D8" t="s">
        <v>8</v>
      </c>
      <c r="E8" t="s" s="8"/>
    </row>
    <row r="9">
      <c r="A9"/>
      <c r="B9"/>
      <c r="C9"/>
      <c r="D9"/>
      <c r="E9" t="s" s="8"/>
    </row>
    <row r="10">
      <c r="A10" t="s" s="11">
        <v>20</v>
      </c>
      <c r="B10" t="s" s="12">
        <v>41</v>
      </c>
      <c r="C10"/>
      <c r="D10"/>
      <c r="E10" t="s" s="8"/>
    </row>
    <row r="11">
      <c r="A11"/>
      <c r="B11" t="s">
        <v>38</v>
      </c>
      <c r="C11" s="10">
        <f>B2*2</f>
        <v>12</v>
      </c>
      <c r="D11" t="s">
        <v>15</v>
      </c>
      <c r="E11" t="s" s="8"/>
    </row>
    <row r="12">
      <c r="A12" t="s" s="11">
        <v>21</v>
      </c>
      <c r="B12" t="inlineStr" s="12">
        <is>
          <t>[SUER] Faire suer au beurre une fine Mirepoix (facultatif). Ajouter le fond brun de veau, le porter à ébullition, puis le réduire en le dépouillant et en l'écumant fréquemment.</t>
        </is>
      </c>
      <c r="C12"/>
      <c r="D12"/>
      <c r="E12" t="s" s="8"/>
    </row>
    <row r="13">
      <c r="A13"/>
      <c r="B13" t="s">
        <v>40</v>
      </c>
      <c r="C13" s="10">
        <f>B2*0.02</f>
        <v>0.12</v>
      </c>
      <c r="D13" t="s">
        <v>8</v>
      </c>
      <c r="E13" t="s" s="8"/>
    </row>
    <row r="14">
      <c r="A14" t="s" s="11">
        <v>22</v>
      </c>
      <c r="B14" t="inlineStr" s="12">
        <is>
          <t>[LIER] Lier le fond — Délayer la fécule dans un peu de liquide froid (vin blanc, madère ou porto selon l'utilisation). Verser progressivement en vannant lorsque le fond a atteint le degré de concentration souhaité.</t>
        </is>
      </c>
      <c r="C14"/>
      <c r="D14"/>
      <c r="E14" t="s" s="8"/>
    </row>
    <row r="15">
      <c r="A15"/>
      <c r="B15" t="s">
        <v>39</v>
      </c>
      <c r="C15" s="10">
        <f>B2*0.02</f>
        <v>0.12</v>
      </c>
      <c r="D15" t="s">
        <v>8</v>
      </c>
      <c r="E15" t="s" s="8"/>
    </row>
    <row r="16">
      <c r="A16" t="s" s="11">
        <v>23</v>
      </c>
      <c r="B16" t="inlineStr" s="12">
        <is>
          <t>[VÉRIFIER] Contrôler la consistance à l'aide d'une cuillère à potage. Si nécessaire, ajouter un peu de liaison. L'épaississement maximum de la fécule n'est obtenu qu'après la reprise de l'ébullition.</t>
        </is>
      </c>
      <c r="C16"/>
      <c r="D16"/>
      <c r="E16" t="s" s="8"/>
    </row>
    <row r="17">
      <c r="A17" t="s" s="11">
        <v>24</v>
      </c>
      <c r="B17" t="s" s="12">
        <v>42</v>
      </c>
      <c r="C17"/>
      <c r="D17"/>
      <c r="E17" t="s" s="8"/>
    </row>
    <row r="18">
      <c r="A18"/>
      <c r="B18" t="s" s="3">
        <v>43</v>
      </c>
      <c r="C18"/>
      <c r="D18"/>
      <c r="E18" t="s" s="8"/>
    </row>
    <row r="19">
      <c r="A19" t="s" s="13">
        <v>28</v>
      </c>
      <c r="B19"/>
      <c r="C19"/>
      <c r="D19"/>
      <c r="E19" t="s" s="8"/>
    </row>
  </sheetData>
  <sheetProtection sheet="1" formatRows="0" formatColumns="0"/>
  <mergeCells count="9">
    <mergeCell ref="A1:D1"/>
    <mergeCell ref="A4:D4"/>
    <mergeCell ref="B10:D10"/>
    <mergeCell ref="B12:D12"/>
    <mergeCell ref="B14:D14"/>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12</v>
      </c>
      <c r="C2" t="s">
        <v>15</v>
      </c>
      <c r="D2" t="s" s="7">
        <v>31</v>
      </c>
      <c r="E2" t="s" s="8"/>
    </row>
    <row r="3">
      <c r="A3"/>
      <c r="B3"/>
      <c r="C3"/>
      <c r="D3"/>
      <c r="E3" t="s" s="8"/>
    </row>
    <row r="4">
      <c r="A4" t="s" s="9">
        <v>45</v>
      </c>
      <c r="B4"/>
      <c r="C4"/>
      <c r="D4"/>
      <c r="E4" t="s" s="8"/>
    </row>
    <row r="5">
      <c r="A5" t="s" s="4">
        <v>6</v>
      </c>
      <c r="B5"/>
      <c r="C5"/>
      <c r="D5"/>
      <c r="E5" t="s" s="8"/>
    </row>
    <row r="6">
      <c r="A6"/>
      <c r="B6" t="s">
        <v>33</v>
      </c>
      <c r="C6" s="10">
        <f>B2*0.975</f>
        <v>11.7</v>
      </c>
      <c r="D6" t="s">
        <v>15</v>
      </c>
      <c r="E6" t="s" s="8"/>
    </row>
    <row r="7">
      <c r="A7"/>
      <c r="B7" t="s">
        <v>46</v>
      </c>
      <c r="C7" s="10">
        <f>B2*0.025</f>
        <v>0.3</v>
      </c>
      <c r="D7" t="s">
        <v>8</v>
      </c>
      <c r="E7" t="s" s="8"/>
    </row>
    <row r="8">
      <c r="A8"/>
      <c r="B8"/>
      <c r="C8"/>
      <c r="D8"/>
      <c r="E8" t="s" s="8"/>
    </row>
    <row r="9">
      <c r="A9" t="s" s="11">
        <v>20</v>
      </c>
      <c r="B9" t="s" s="12">
        <v>35</v>
      </c>
      <c r="C9"/>
      <c r="D9"/>
      <c r="E9" t="s" s="8"/>
    </row>
    <row r="10">
      <c r="A10"/>
      <c r="B10" t="s">
        <v>33</v>
      </c>
      <c r="C10" s="10">
        <f>B2*0.975</f>
        <v>11.7</v>
      </c>
      <c r="D10" t="s">
        <v>15</v>
      </c>
      <c r="E10" t="s" s="8"/>
    </row>
    <row r="11">
      <c r="A11"/>
      <c r="B11" t="s">
        <v>46</v>
      </c>
      <c r="C11" s="10">
        <f>B2*0.025</f>
        <v>0.3</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30</v>
      </c>
      <c r="B2" s="14">
        <v>0.7</v>
      </c>
      <c r="C2" t="s">
        <v>8</v>
      </c>
      <c r="D2" t="s" s="7">
        <v>48</v>
      </c>
      <c r="E2" t="s" s="8"/>
    </row>
    <row r="3">
      <c r="A3"/>
      <c r="B3"/>
      <c r="C3"/>
      <c r="D3"/>
      <c r="E3" t="s" s="8"/>
    </row>
    <row r="4">
      <c r="A4" t="s" s="9">
        <v>49</v>
      </c>
      <c r="B4"/>
      <c r="C4"/>
      <c r="D4"/>
      <c r="E4" t="s" s="8"/>
    </row>
    <row r="5">
      <c r="A5" t="s" s="4">
        <v>6</v>
      </c>
      <c r="B5"/>
      <c r="C5"/>
      <c r="D5"/>
      <c r="E5" t="s" s="8"/>
    </row>
    <row r="6">
      <c r="A6"/>
      <c r="B6" t="s">
        <v>40</v>
      </c>
      <c r="C6" s="10">
        <f>B2*0.5</f>
        <v>0.35</v>
      </c>
      <c r="D6" t="s">
        <v>8</v>
      </c>
      <c r="E6" t="s" s="8"/>
    </row>
    <row r="7">
      <c r="A7"/>
      <c r="B7" t="s">
        <v>50</v>
      </c>
      <c r="C7" s="10">
        <f>B2*0.5</f>
        <v>0.35</v>
      </c>
      <c r="D7" t="s">
        <v>8</v>
      </c>
      <c r="E7" t="s" s="8"/>
    </row>
    <row r="8">
      <c r="A8"/>
      <c r="B8"/>
      <c r="C8"/>
      <c r="D8"/>
      <c r="E8" t="s" s="8"/>
    </row>
    <row r="9">
      <c r="A9" t="s" s="11">
        <v>20</v>
      </c>
      <c r="B9" t="s" s="12">
        <v>51</v>
      </c>
      <c r="C9"/>
      <c r="D9"/>
      <c r="E9" t="s" s="8"/>
    </row>
    <row r="10">
      <c r="A10"/>
      <c r="B10" t="s">
        <v>40</v>
      </c>
      <c r="C10" s="10">
        <f>B2*0.5</f>
        <v>0.35</v>
      </c>
      <c r="D10" t="s">
        <v>8</v>
      </c>
      <c r="E10" t="s" s="8"/>
    </row>
    <row r="11">
      <c r="A11"/>
      <c r="B11" t="s">
        <v>50</v>
      </c>
      <c r="C11" s="10">
        <f>B2*0.5</f>
        <v>0.35</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0.35</v>
      </c>
      <c r="D13" t="s">
        <v>8</v>
      </c>
      <c r="E13" t="s" s="8"/>
    </row>
    <row r="14">
      <c r="A14"/>
      <c r="B14" t="s">
        <v>50</v>
      </c>
      <c r="C14" s="10">
        <f>B2*0.5</f>
        <v>0.35</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52</v>
      </c>
      <c r="C16"/>
      <c r="D16"/>
      <c r="E16" t="s" s="8"/>
    </row>
    <row r="17">
      <c r="A17" t="s" s="11">
        <v>23</v>
      </c>
      <c r="B17" t="s" s="12">
        <v>53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2026-09-16T00:23:00Z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2026-09-16T00:23:00Z</dcterms:modified>
  <cp:revision>1</cp:revision>
</cp:coreProperties>
</file>