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<sst xmlns="http://schemas.openxmlformats.org/spreadsheetml/2006/main" count="133" uniqueCount="133">
  <si>
    <t>Fiche technique</t>
  </si>
  <si>
    <t>Nom</t>
  </si>
  <si>
    <t>WATERZOÏ DE POISSON</t>
  </si>
  <si>
    <t>Code</t>
  </si>
  <si>
    <t>GRO_CDC_077</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</si>
  <si>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</si>
  <si>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</si>
  <si>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</si>
  <si>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</si>
  <si>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</si>
  <si>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</si>
  <si>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</si>
  <si>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</si>
  <si>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</si>
  <si>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</si>
  <si>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</si>
  <si>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</si>
  <si>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</si>
  <si>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</si>
  <si>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</si>
  <si>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</si>
  <si>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05:09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</si>
  <si>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</si>
  <si>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</si>
  <si>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</si>
  <si>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</si>
  <si>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</si>
  <si>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</si>
  <si>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</si>
  <si>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</si>
  <si>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</si>
  <si>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</si>
  <si>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</si>
  <si>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</si>
  <si>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</si>
  <si>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</si>
  <si>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</si>
  <si>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</si>
  <si>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</si>
  <si>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EPI-POIVRE-NOIR</t>
  </si>
  <si>
    <t>Poivre noir moulu</t>
  </si>
  <si>
    <t>Épices en poudre et graines</t>
  </si>
  <si>
    <t>kg</t>
  </si>
  <si>
    <t>FAR-T55</t>
  </si>
  <si>
    <t>Farine de blé T55</t>
  </si>
  <si>
    <t>Farines de blé</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</si>
  <si>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</si>
  <si>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</si>
  <si>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</si>
  <si>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</si>
  <si>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</si>
  <si>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</si>
  <si>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</si>
  <si>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</si>
  <si>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</si>
  <si>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</si>
  <si>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</si>
  <si>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RNM0420123</t>
  </si>
  <si>
    <t>CAROTTE France extra colis 12kg</t>
  </si>
  <si>
    <t>Légumes</t>
  </si>
  <si>
    <t>RNM0370123</t>
  </si>
  <si>
    <t>CÉLERI-RAVE France</t>
  </si>
  <si>
    <t>PDT-LAMELLE-SV</t>
  </si>
  <si>
    <t>Pommes de terre lamelles cuites sous vide (5e gamme)</t>
  </si>
  <si>
    <t>Légumes 4ème et 5ème gamme</t>
  </si>
  <si>
    <t>SEL-FIN</t>
  </si>
  <si>
    <t>Sel fin de cuisine</t>
  </si>
  <si>
    <t>Sels et condiments de base</t>
  </si>
  <si>
    <t>POIREAU-EM-SURG</t>
  </si>
  <si>
    <t>Poireaux émincés surgelés</t>
  </si>
  <si>
    <t>Légumes surgelés</t>
  </si>
  <si>
    <t>RNMS00431</t>
  </si>
  <si>
    <t>Filets de cabillaud</t>
  </si>
  <si>
    <t>Poissons et fruits de mer surgelés</t>
  </si>
  <si>
    <t>Total</t>
  </si>
  <si>
    <t>Niveau</t>
  </si>
  <si>
    <t>Composant</t>
  </si>
  <si>
    <t>Type</t>
  </si>
  <si>
    <t>Quantité (pour 100 pc)</t>
  </si>
  <si>
    <t>recette</t>
  </si>
  <si>
    <t>Poissons collectivité</t>
  </si>
  <si>
    <t xml:space="preserve">    ↳ Filets de cabillaud</t>
  </si>
  <si>
    <t>matiere</t>
  </si>
  <si>
    <t xml:space="preserve">    ↳ Pommes de terre lamelles cuites sous vide (5e gamme)</t>
  </si>
  <si>
    <t xml:space="preserve">    ↳ Beurre doux 82% MG plaquette</t>
  </si>
  <si>
    <t xml:space="preserve">    ↳ CAROTTE France extra colis 12kg</t>
  </si>
  <si>
    <t xml:space="preserve">    ↳ Poireaux émincés surgelés</t>
  </si>
  <si>
    <t xml:space="preserve">    ↳ CÉLERI-RAVE France</t>
  </si>
  <si>
    <t xml:space="preserve">    ↳ Fumet de poisson reconstitue (collectivite)</t>
  </si>
  <si>
    <t>Préparations de base collectivité</t>
  </si>
  <si>
    <t xml:space="preserve">        ↳ Eau (robinet - moy. France 2026)</t>
  </si>
  <si>
    <t xml:space="preserve">        ↳ Fumet de Poisson déshydraté (Knorr Professional)</t>
  </si>
  <si>
    <t xml:space="preserve">    ↳ Vin blanc sec de cuisson</t>
  </si>
  <si>
    <t xml:space="preserve">    ↳ Crème fraîche liquide 15% MG allégée</t>
  </si>
  <si>
    <t xml:space="preserve">    ↳ ROUX BLANC</t>
  </si>
  <si>
    <t>Roux et liaisons de base</t>
  </si>
  <si>
    <t xml:space="preserve">        ↳ Beurre de cuisine bloc 10 kg</t>
  </si>
  <si>
    <t xml:space="preserve">        ↳ Farine de blé T55</t>
  </si>
  <si>
    <t xml:space="preserve">    ↳ Sel fin de cuisine</t>
  </si>
  <si>
    <t xml:space="preserve">    ↳ Poivre noir moulu</t>
  </si>
  <si>
    <t>Recette</t>
  </si>
  <si>
    <t>#</t>
  </si>
  <si>
    <t>Verbe</t>
  </si>
  <si>
    <t>Étape</t>
  </si>
  <si>
    <t>Précision technique</t>
  </si>
  <si>
    <t>Durée</t>
  </si>
  <si>
    <t>Confectionner le roux — Beurre et farine tamisée, mélanger sans coloration, laisser refroidir.</t>
  </si>
  <si>
    <t>Réchauffer les pommes de terre en lamelles au four vapeur, 8 minutes.</t>
  </si>
  <si>
    <t>Dresser en assiette creuse, napper largement de velouté et légumes.</t>
  </si>
  <si>
    <t>Fumet de poisson reconstitue (collectivite)</t>
  </si>
  <si>
    <t>DISSOUDRE</t>
  </si>
  <si>
    <t>Délayer la poudre dans l'eau froide en fouettant, puis porter à ébullition en remuant régulièrement.</t>
  </si>
  <si>
    <t>ROUX BLANC</t>
  </si>
  <si>
    <t>METTRE EN PLACE</t>
  </si>
  <si>
    <t>Mettre en place le poste de travail — Peser, mesurer, contrôler les denrées. Tamiser la farine. Découper le beurre en parcelles.</t>
  </si>
  <si>
    <t>ÉTUVER</t>
  </si>
  <si>
    <t>RÉDUIRE</t>
  </si>
  <si>
    <t>3 à 4 min</t>
  </si>
  <si>
    <t>REFROIDIR</t>
  </si>
  <si>
    <t>Fiche technique — WATERZOÏ DE POISSON</t>
  </si>
  <si>
    <t>WATERZOÏ DE POISSON  GRO_CDC_077</t>
  </si>
  <si>
    <t>1.</t>
  </si>
  <si>
    <t>2.</t>
  </si>
  <si>
    <t xml:space="preserve">    Beurre doux 82% MG plaquette</t>
  </si>
  <si>
    <t>3.</t>
  </si>
  <si>
    <t xml:space="preserve">    ROUX BLANC</t>
  </si>
  <si>
    <t>4.</t>
  </si>
  <si>
    <t xml:space="preserve">    Fumet de poisson reconstitue (collectivite)</t>
  </si>
  <si>
    <t>5.</t>
  </si>
  <si>
    <t>6.</t>
  </si>
  <si>
    <t>7.</t>
  </si>
  <si>
    <t>↳ Fumet de poisson reconstitue (collectivite)  GRO-FUMET-POISS</t>
  </si>
  <si>
    <t>↳ ROUX BLANC  GRO_CDR_B280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</si>
</sst>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428.0705825</v>
      </c>
    </row>
    <row r="12">
      <c r="A12" t="s" s="3">
        <v>17</v>
      </c>
      <c r="B12" s="4">
        <v>4.280705825</v>
      </c>
    </row>
    <row r="13">
      <c r="A13"/>
      <c r="B13"/>
    </row>
    <row r="14">
      <c r="A14" t="s" s="5">
        <v>18</v>
      </c>
      <c r="B14" t="s" s="5">
        <v>15</v>
      </c>
    </row>
    <row r="15">
      <c r="A15" t="s" s="5">
        <v>19</v>
      </c>
      <c r="B15" s="6">
        <v>428.0705825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14.775</v>
      </c>
      <c r="E7" s="11">
        <f>D7*$B$2</f>
        <v>14.775</v>
      </c>
      <c r="F7" t="s">
        <v>35</v>
      </c>
      <c r="G7" s="4">
        <f>E7*0.0043</f>
        <v>0.063533</v>
      </c>
    </row>
    <row r="8">
      <c r="A8" t="s">
        <v>36</v>
      </c>
      <c r="B8" t="s">
        <v>37</v>
      </c>
      <c r="C8" t="s">
        <v>38</v>
      </c>
      <c r="D8" s="9">
        <v>3</v>
      </c>
      <c r="E8" s="11">
        <f>D8*$B$2</f>
        <v>3</v>
      </c>
      <c r="F8" t="s">
        <v>35</v>
      </c>
      <c r="G8" s="4">
        <f>E8*2.8</f>
        <v>8.4</v>
      </c>
    </row>
    <row r="9">
      <c r="A9" t="s">
        <v>39</v>
      </c>
      <c r="B9" t="s">
        <v>40</v>
      </c>
      <c r="C9" t="s">
        <v>41</v>
      </c>
      <c r="D9" s="9">
        <v>0.007</v>
      </c>
      <c r="E9" s="11">
        <f>D9*$B$2</f>
        <v>0.007</v>
      </c>
      <c r="F9" t="s">
        <v>42</v>
      </c>
      <c r="G9" s="4">
        <f>E9*12.5</f>
        <v>0.0875</v>
      </c>
    </row>
    <row r="10">
      <c r="A10" t="s">
        <v>43</v>
      </c>
      <c r="B10" t="s">
        <v>44</v>
      </c>
      <c r="C10" t="s">
        <v>45</v>
      </c>
      <c r="D10" s="9">
        <v>0.35</v>
      </c>
      <c r="E10" s="11">
        <f>D10*$B$2</f>
        <v>0.35</v>
      </c>
      <c r="F10" t="s">
        <v>42</v>
      </c>
      <c r="G10" s="4">
        <f>E10*0.56</f>
        <v>0.196</v>
      </c>
    </row>
    <row r="11">
      <c r="A11" t="s">
        <v>46</v>
      </c>
      <c r="B11" t="s">
        <v>47</v>
      </c>
      <c r="C11" t="s">
        <v>48</v>
      </c>
      <c r="D11" s="9">
        <v>0.225</v>
      </c>
      <c r="E11" s="11">
        <f>D11*$B$2</f>
        <v>0.225</v>
      </c>
      <c r="F11" t="s">
        <v>42</v>
      </c>
      <c r="G11" s="4">
        <f>E11*23.08</f>
        <v>5.193</v>
      </c>
    </row>
    <row r="12">
      <c r="A12" t="s">
        <v>49</v>
      </c>
      <c r="B12" t="s">
        <v>50</v>
      </c>
      <c r="C12" t="s">
        <v>51</v>
      </c>
      <c r="D12" s="9">
        <v>0.35</v>
      </c>
      <c r="E12" s="11">
        <f>D12*$B$2</f>
        <v>0.35</v>
      </c>
      <c r="F12" t="s">
        <v>42</v>
      </c>
      <c r="G12" s="4">
        <f>E12*4.9</f>
        <v>1.715</v>
      </c>
    </row>
    <row r="13">
      <c r="A13" t="s">
        <v>52</v>
      </c>
      <c r="B13" t="s">
        <v>53</v>
      </c>
      <c r="C13" t="s">
        <v>51</v>
      </c>
      <c r="D13" s="9">
        <v>0.7</v>
      </c>
      <c r="E13" s="11">
        <f>D13*$B$2</f>
        <v>0.7</v>
      </c>
      <c r="F13" t="s">
        <v>42</v>
      </c>
      <c r="G13" s="4">
        <f>E13*5.2</f>
        <v>3.64</v>
      </c>
    </row>
    <row r="14">
      <c r="A14" t="s">
        <v>54</v>
      </c>
      <c r="B14" t="s">
        <v>55</v>
      </c>
      <c r="C14" t="s">
        <v>56</v>
      </c>
      <c r="D14" s="9">
        <v>3</v>
      </c>
      <c r="E14" s="11">
        <f>D14*$B$2</f>
        <v>3</v>
      </c>
      <c r="F14" t="s">
        <v>35</v>
      </c>
      <c r="G14" s="4">
        <f>E14*2.2</f>
        <v>6.6</v>
      </c>
    </row>
    <row r="15">
      <c r="A15" t="s">
        <v>57</v>
      </c>
      <c r="B15" t="s">
        <v>58</v>
      </c>
      <c r="C15" t="s">
        <v>59</v>
      </c>
      <c r="D15" s="9">
        <v>1.5</v>
      </c>
      <c r="E15" s="11">
        <f>D15*$B$2</f>
        <v>1.5</v>
      </c>
      <c r="F15" t="s">
        <v>42</v>
      </c>
      <c r="G15" s="4">
        <f>E15*1.1</f>
        <v>1.65</v>
      </c>
    </row>
    <row r="16">
      <c r="A16" t="s">
        <v>60</v>
      </c>
      <c r="B16" t="s">
        <v>61</v>
      </c>
      <c r="C16" t="s">
        <v>59</v>
      </c>
      <c r="D16" s="9">
        <v>1</v>
      </c>
      <c r="E16" s="11">
        <f>D16*$B$2</f>
        <v>1</v>
      </c>
      <c r="F16" t="s">
        <v>42</v>
      </c>
      <c r="G16" s="4">
        <f>E16*1.1</f>
        <v>1.1</v>
      </c>
    </row>
    <row r="17">
      <c r="A17" t="s">
        <v>62</v>
      </c>
      <c r="B17" t="s">
        <v>63</v>
      </c>
      <c r="C17" t="s">
        <v>64</v>
      </c>
      <c r="D17" s="9">
        <v>15</v>
      </c>
      <c r="E17" s="11">
        <f>D17*$B$2</f>
        <v>15</v>
      </c>
      <c r="F17" t="s">
        <v>42</v>
      </c>
      <c r="G17" s="4">
        <f>E17*1.99</f>
        <v>29.85</v>
      </c>
    </row>
    <row r="18">
      <c r="A18" t="s">
        <v>65</v>
      </c>
      <c r="B18" t="s">
        <v>66</v>
      </c>
      <c r="C18" t="s">
        <v>67</v>
      </c>
      <c r="D18" s="9">
        <v>0.073</v>
      </c>
      <c r="E18" s="11">
        <f>D18*$B$2</f>
        <v>0.073</v>
      </c>
      <c r="F18" t="s">
        <v>42</v>
      </c>
      <c r="G18" s="4">
        <f>E18*0.35</f>
        <v>0.02555</v>
      </c>
    </row>
    <row r="19">
      <c r="A19" t="s">
        <v>68</v>
      </c>
      <c r="B19" t="s">
        <v>69</v>
      </c>
      <c r="C19" t="s">
        <v>70</v>
      </c>
      <c r="D19" s="9">
        <v>2</v>
      </c>
      <c r="E19" s="11">
        <f>D19*$B$2</f>
        <v>2</v>
      </c>
      <c r="F19" t="s">
        <v>42</v>
      </c>
      <c r="G19" s="4">
        <f>E19*3.2</f>
        <v>6.4</v>
      </c>
    </row>
    <row r="20">
      <c r="A20" t="s">
        <v>71</v>
      </c>
      <c r="B20" t="s">
        <v>72</v>
      </c>
      <c r="C20" t="s">
        <v>73</v>
      </c>
      <c r="D20" s="9">
        <v>15</v>
      </c>
      <c r="E20" s="11">
        <f>D20*$B$2</f>
        <v>15</v>
      </c>
      <c r="F20" t="s">
        <v>42</v>
      </c>
      <c r="G20" s="4">
        <f>E20*24.21</f>
        <v>363.15</v>
      </c>
    </row>
    <row r="21">
      <c r="A21"/>
      <c r="B21"/>
      <c r="C21"/>
      <c r="D21"/>
      <c r="E21"/>
      <c r="F21" t="s" s="3">
        <v>74</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75</v>
      </c>
      <c r="B1" t="s" s="2">
        <v>76</v>
      </c>
      <c r="C1" t="s" s="2">
        <v>77</v>
      </c>
      <c r="D1" t="s" s="2">
        <v>78</v>
      </c>
      <c r="E1" t="s" s="2">
        <v>30</v>
      </c>
      <c r="F1" t="s" s="2">
        <v>5</v>
      </c>
    </row>
    <row r="2">
      <c r="A2">
        <v>0</v>
      </c>
      <c r="B2" t="s">
        <v>2</v>
      </c>
      <c r="C2" t="s">
        <v>79</v>
      </c>
      <c r="D2" s="11">
        <v>100</v>
      </c>
      <c r="E2" t="s">
        <v>25</v>
      </c>
      <c r="F2" t="s">
        <v>80</v>
      </c>
    </row>
    <row r="3">
      <c r="A3">
        <v>1</v>
      </c>
      <c r="B3" t="s">
        <v>81</v>
      </c>
      <c r="C3" t="s">
        <v>82</v>
      </c>
      <c r="D3" s="11">
        <v>15</v>
      </c>
      <c r="E3" t="s">
        <v>42</v>
      </c>
      <c r="F3" t="s">
        <v>73</v>
      </c>
    </row>
    <row r="4">
      <c r="A4">
        <v>1</v>
      </c>
      <c r="B4" t="s">
        <v>83</v>
      </c>
      <c r="C4" t="s">
        <v>82</v>
      </c>
      <c r="D4" s="11">
        <v>15</v>
      </c>
      <c r="E4" t="s">
        <v>42</v>
      </c>
      <c r="F4" t="s">
        <v>64</v>
      </c>
    </row>
    <row r="5">
      <c r="A5">
        <v>1</v>
      </c>
      <c r="B5" t="s">
        <v>84</v>
      </c>
      <c r="C5" t="s">
        <v>82</v>
      </c>
      <c r="D5" s="11">
        <v>0.2</v>
      </c>
      <c r="E5" t="s">
        <v>42</v>
      </c>
      <c r="F5" t="s">
        <v>51</v>
      </c>
    </row>
    <row r="6">
      <c r="A6">
        <v>1</v>
      </c>
      <c r="B6" t="s">
        <v>84</v>
      </c>
      <c r="C6" t="s">
        <v>82</v>
      </c>
      <c r="D6" s="11">
        <v>0.5</v>
      </c>
      <c r="E6" t="s">
        <v>42</v>
      </c>
      <c r="F6" t="s">
        <v>51</v>
      </c>
    </row>
    <row r="7">
      <c r="A7">
        <v>1</v>
      </c>
      <c r="B7" t="s">
        <v>85</v>
      </c>
      <c r="C7" t="s">
        <v>82</v>
      </c>
      <c r="D7" s="11">
        <v>1.5</v>
      </c>
      <c r="E7" t="s">
        <v>42</v>
      </c>
      <c r="F7" t="s">
        <v>59</v>
      </c>
    </row>
    <row r="8">
      <c r="A8">
        <v>1</v>
      </c>
      <c r="B8" t="s">
        <v>86</v>
      </c>
      <c r="C8" t="s">
        <v>82</v>
      </c>
      <c r="D8" s="11">
        <v>2</v>
      </c>
      <c r="E8" t="s">
        <v>42</v>
      </c>
      <c r="F8" t="s">
        <v>70</v>
      </c>
    </row>
    <row r="9">
      <c r="A9">
        <v>1</v>
      </c>
      <c r="B9" t="s">
        <v>87</v>
      </c>
      <c r="C9" t="s">
        <v>82</v>
      </c>
      <c r="D9" s="11">
        <v>1</v>
      </c>
      <c r="E9" t="s">
        <v>42</v>
      </c>
      <c r="F9" t="s">
        <v>59</v>
      </c>
    </row>
    <row r="10">
      <c r="A10">
        <v>1</v>
      </c>
      <c r="B10" t="s">
        <v>88</v>
      </c>
      <c r="C10" t="s">
        <v>79</v>
      </c>
      <c r="D10" s="11">
        <v>15</v>
      </c>
      <c r="E10" t="s">
        <v>35</v>
      </c>
      <c r="F10" t="s">
        <v>89</v>
      </c>
    </row>
    <row r="11">
      <c r="A11">
        <v>2</v>
      </c>
      <c r="B11" t="s">
        <v>90</v>
      </c>
      <c r="C11" t="s">
        <v>82</v>
      </c>
      <c r="D11" s="11">
        <v>14.775</v>
      </c>
      <c r="E11" t="s">
        <v>35</v>
      </c>
      <c r="F11" t="s">
        <v>34</v>
      </c>
    </row>
    <row r="12">
      <c r="A12">
        <v>2</v>
      </c>
      <c r="B12" t="s">
        <v>91</v>
      </c>
      <c r="C12" t="s">
        <v>82</v>
      </c>
      <c r="D12" s="11">
        <v>0.225</v>
      </c>
      <c r="E12" t="s">
        <v>42</v>
      </c>
      <c r="F12" t="s">
        <v>48</v>
      </c>
    </row>
    <row r="13">
      <c r="A13">
        <v>1</v>
      </c>
      <c r="B13" t="s">
        <v>92</v>
      </c>
      <c r="C13" t="s">
        <v>82</v>
      </c>
      <c r="D13" s="11">
        <v>3</v>
      </c>
      <c r="E13" t="s">
        <v>35</v>
      </c>
      <c r="F13" t="s">
        <v>38</v>
      </c>
    </row>
    <row r="14">
      <c r="A14">
        <v>1</v>
      </c>
      <c r="B14" t="s">
        <v>93</v>
      </c>
      <c r="C14" t="s">
        <v>82</v>
      </c>
      <c r="D14" s="11">
        <v>3</v>
      </c>
      <c r="E14" t="s">
        <v>35</v>
      </c>
      <c r="F14" t="s">
        <v>56</v>
      </c>
    </row>
    <row r="15">
      <c r="A15">
        <v>1</v>
      </c>
      <c r="B15" t="s">
        <v>94</v>
      </c>
      <c r="C15" t="s">
        <v>79</v>
      </c>
      <c r="D15" s="11">
        <v>0.7</v>
      </c>
      <c r="E15" t="s">
        <v>42</v>
      </c>
      <c r="F15" t="s">
        <v>95</v>
      </c>
    </row>
    <row r="16">
      <c r="A16">
        <v>2</v>
      </c>
      <c r="B16" t="s">
        <v>96</v>
      </c>
      <c r="C16" t="s">
        <v>82</v>
      </c>
      <c r="D16" s="11">
        <v>0.35</v>
      </c>
      <c r="E16" t="s">
        <v>42</v>
      </c>
      <c r="F16" t="s">
        <v>51</v>
      </c>
    </row>
    <row r="17">
      <c r="A17">
        <v>2</v>
      </c>
      <c r="B17" t="s">
        <v>97</v>
      </c>
      <c r="C17" t="s">
        <v>82</v>
      </c>
      <c r="D17" s="11">
        <v>0.35</v>
      </c>
      <c r="E17" t="s">
        <v>42</v>
      </c>
      <c r="F17" t="s">
        <v>45</v>
      </c>
    </row>
    <row r="18">
      <c r="A18">
        <v>1</v>
      </c>
      <c r="B18" t="s">
        <v>98</v>
      </c>
      <c r="C18" t="s">
        <v>82</v>
      </c>
      <c r="D18" s="11">
        <v>0.073</v>
      </c>
      <c r="E18" t="s">
        <v>42</v>
      </c>
      <c r="F18" t="s">
        <v>67</v>
      </c>
    </row>
    <row r="19">
      <c r="A19">
        <v>1</v>
      </c>
      <c r="B19" t="s">
        <v>99</v>
      </c>
      <c r="C19" t="s">
        <v>82</v>
      </c>
      <c r="D19" s="11">
        <v>0.007</v>
      </c>
      <c r="E19" t="s">
        <v>42</v>
      </c>
      <c r="F19"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100</v>
      </c>
      <c r="B1" t="s" s="2">
        <v>101</v>
      </c>
      <c r="C1" t="s" s="2">
        <v>102</v>
      </c>
      <c r="D1" t="s" s="2">
        <v>103</v>
      </c>
      <c r="E1" t="s" s="2">
        <v>104</v>
      </c>
      <c r="F1" t="s" s="2">
        <v>105</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Déconditionner le poisson la veille, portionner, réserver au froid. Déconditionner et rincer les pommes de terre. Laver et désinfecter les légumes, tailler en julienne les carottes et le céleri, émincer le poireau. Faire fondre 200g de beurre, badigeonner 6 bacs GN 1/1 H65, saler et poivrer le fond des bacs.</t>
        </is>
      </c>
      <c r="E3" t="s" s="13"/>
      <c r="F3"/>
    </row>
    <row r="4">
      <c r="A4" t="s">
        <v>2</v>
      </c>
      <c r="B4">
        <v>3</v>
      </c>
      <c r="C4"/>
      <c r="D4" t="s" s="13">
        <v>106</v>
      </c>
      <c r="E4" t="s" s="13"/>
      <c r="F4"/>
    </row>
    <row r="5">
      <c r="A5" t="s">
        <v>2</v>
      </c>
      <c r="B5">
        <v>4</v>
      </c>
      <c r="C5"/>
      <c r="D5" t="inlineStr" s="13">
        <is>
          <t>Réaliser le fumet de poisson à partir de fond déshydraté et de vin blanc pour la réhydratation. Verser sur le roux froid, fouetter. Crémer, émulsionner au mixeur. Faire fondre le poireau au beurre 5 minutes, ajouter la carotte et le céleri râpés, couvrir. Verser la sauce sur les légumes, mijoter 2 minutes.</t>
        </is>
      </c>
      <c r="E5" t="s" s="13"/>
      <c r="F5"/>
    </row>
    <row r="6">
      <c r="A6" t="s">
        <v>2</v>
      </c>
      <c r="B6">
        <v>5</v>
      </c>
      <c r="C6"/>
      <c r="D6" t="s" s="13">
        <v>107</v>
      </c>
      <c r="E6" t="s" s="13"/>
      <c r="F6"/>
    </row>
    <row r="7">
      <c r="A7" t="s">
        <v>2</v>
      </c>
      <c r="B7">
        <v>6</v>
      </c>
      <c r="C7"/>
      <c r="D7" t="inlineStr" s="13">
        <is>
          <t>Préchauffer le four à +160°C chaleur mixte. Plaquer le poisson dans les 6 bacs beurrés. Napper de 2,5 à 3 litres de velouté crémé et légumes par bac. Sonde à cœur, cuire 15 minutes, atteindre +63°C à cœur. Respecter la procédure de fin de cuisson. Stocker en armoire chaude et maintenir à +63°C en attente de consommation.</t>
        </is>
      </c>
      <c r="E7" t="s" s="13"/>
      <c r="F7"/>
    </row>
    <row r="8">
      <c r="A8" t="s">
        <v>2</v>
      </c>
      <c r="B8">
        <v>7</v>
      </c>
      <c r="C8"/>
      <c r="D8" t="s" s="13">
        <v>108</v>
      </c>
      <c r="E8" t="s" s="13"/>
      <c r="F8"/>
    </row>
    <row r="9">
      <c r="A9" t="s">
        <v>109</v>
      </c>
      <c r="B9">
        <v>1</v>
      </c>
      <c r="C9" t="s">
        <v>110</v>
      </c>
      <c r="D9" t="s" s="13">
        <v>111</v>
      </c>
      <c r="E9" t="s" s="13"/>
      <c r="F9"/>
    </row>
    <row r="10">
      <c r="A10" t="s">
        <v>112</v>
      </c>
      <c r="B10">
        <v>1</v>
      </c>
      <c r="C10" t="s">
        <v>113</v>
      </c>
      <c r="D10" t="s" s="13">
        <v>114</v>
      </c>
      <c r="E10" t="s" s="13"/>
      <c r="F10"/>
    </row>
    <row r="11">
      <c r="A11" t="s">
        <v>112</v>
      </c>
      <c r="B11">
        <v>2</v>
      </c>
      <c r="C11" t="s">
        <v>115</v>
      </c>
      <c r="D11" t="inlineStr" s="13">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1" t="s" s="13"/>
      <c r="F11"/>
    </row>
    <row r="12">
      <c r="A12" t="s">
        <v>112</v>
      </c>
      <c r="B12">
        <v>3</v>
      </c>
      <c r="C12" t="s">
        <v>116</v>
      </c>
      <c r="D12" t="inlineStr" s="13">
        <is>
          <t>Cuire le roux blanc — Cuire très doucement à feu réduit, sans arrêter de mélanger à la spatule en exoglass, jusqu'à ce qu'il blanchisse et devienne mousseux : on dit alors qu'il « fleurit » (3 à 4 min).</t>
        </is>
      </c>
      <c r="E12" t="s" s="13">
        <v>117</v>
      </c>
      <c r="F12"/>
    </row>
    <row r="13">
      <c r="A13" t="s">
        <v>112</v>
      </c>
      <c r="B13">
        <v>4</v>
      </c>
      <c r="C13" t="s">
        <v>118</v>
      </c>
      <c r="D13" t="inlineStr" s="13">
        <is>
          <t>Arrêter la cuisson — Retirer immédiatement la sauteuse du feu et refroidir rapidement le roux. Si nécessaire, plonger le fond de la sauteuse dans une plaque ou une calotte contenant de l'eau froide.</t>
        </is>
      </c>
      <c r="E13" t="s" s="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2"/>
  <cols>
    <col min="1" max="1" width="22" customWidth="1"/>
    <col min="2" max="2" width="52" customWidth="1"/>
    <col min="3" max="3" width="14" customWidth="1"/>
    <col min="4" max="4" width="10" customWidth="1"/>
  </cols>
  <sheetData>
    <row r="1" customHeight="1" ht="24">
      <c r="A1" t="s" s="7">
        <v>119</v>
      </c>
      <c r="B1"/>
      <c r="C1"/>
      <c r="D1"/>
    </row>
    <row r="2">
      <c r="A2" t="str" s="14">
        <f>"GRO_CDC_077 · GRO.POISSONS · référence : "&amp;Besoins!B3&amp;" "&amp;Besoins!C3&amp;" · multiplicateur réglable sur la feuille ""Besoins"""</f>
        <v>GRO_CDC_077 · GRO.POISSONS · référence : 100 pc · multiplicateur réglable sur la feuille </v>
      </c>
      <c r="B2"/>
      <c r="C2"/>
      <c r="D2"/>
    </row>
    <row r="3">
      <c r="A3"/>
      <c r="B3"/>
      <c r="C3"/>
      <c r="D3"/>
    </row>
    <row r="4">
      <c r="A4" t="s" s="15">
        <v>120</v>
      </c>
      <c r="B4"/>
      <c r="C4"/>
      <c r="D4"/>
    </row>
    <row r="5">
      <c r="A5" t="s" s="16">
        <v>121</v>
      </c>
      <c r="B5" t="str" s="13">
        <f>Procedure!D2</f>
        <v>Mise en place du poste de travail — Vérifier les DLC, peser les denrées, sélectionner le matériel nécessaire. Désinfecter le matériel et le poste de travail suivant les protocoles.</v>
      </c>
      <c r="C5"/>
      <c r="D5"/>
    </row>
    <row r="6">
      <c r="A6" t="s" s="16">
        <v>122</v>
      </c>
      <c r="B6" t="str" s="13">
        <f>Procedure!D3</f>
        <v>Préparations préliminaires — Déconditionner le poisson la veille, portionner, réserver au froid. Déconditionner et rincer les pommes de terre. Laver et désinfecter les légumes, tailler en julienne les carottes et le céleri, émincer le poireau. Faire fondre 200g de beurre, badigeonner 6 bacs GN 1/1 H65, saler et poivrer le fond des bacs.</v>
      </c>
      <c r="C6"/>
      <c r="D6"/>
    </row>
    <row r="7">
      <c r="A7"/>
      <c r="B7" t="str">
        <f>Besoins!B20</f>
        <v>Filets de cabillaud</v>
      </c>
      <c r="C7" s="11">
        <f>Besoins!E20</f>
        <v>15</v>
      </c>
      <c r="D7" t="str">
        <f>Besoins!F20</f>
        <v>kg</v>
      </c>
    </row>
    <row r="8">
      <c r="A8"/>
      <c r="B8" t="str">
        <f>Besoins!B17</f>
        <v>Pommes de terre lamelles cuites sous vide (5e gamme)</v>
      </c>
      <c r="C8" s="11">
        <f>Besoins!E17</f>
        <v>15</v>
      </c>
      <c r="D8" t="str">
        <f>Besoins!F17</f>
        <v>kg</v>
      </c>
    </row>
    <row r="9">
      <c r="A9"/>
      <c r="B9" t="s">
        <v>123</v>
      </c>
      <c r="C9" s="11">
        <f>'Besoins'!$B$2*0.2</f>
        <v>0.2</v>
      </c>
      <c r="D9" t="s">
        <v>42</v>
      </c>
    </row>
    <row r="10">
      <c r="A10"/>
      <c r="B10" t="str">
        <f>Besoins!B18</f>
        <v>Sel fin de cuisine</v>
      </c>
      <c r="C10" s="11">
        <f>Besoins!E18</f>
        <v>0.073</v>
      </c>
      <c r="D10" t="str">
        <f>Besoins!F18</f>
        <v>kg</v>
      </c>
    </row>
    <row r="11">
      <c r="A11"/>
      <c r="B11" t="str">
        <f>Besoins!B9</f>
        <v>Poivre noir moulu</v>
      </c>
      <c r="C11" s="11">
        <f>Besoins!E9</f>
        <v>0.007</v>
      </c>
      <c r="D11" t="str">
        <f>Besoins!F9</f>
        <v>kg</v>
      </c>
    </row>
    <row r="12">
      <c r="A12" t="s" s="16">
        <v>124</v>
      </c>
      <c r="B12" t="str" s="13">
        <f>Procedure!D4</f>
        <v>Confectionner le roux — Beurre et farine tamisée, mélanger sans coloration, laisser refroidir.</v>
      </c>
      <c r="C12"/>
      <c r="D12"/>
    </row>
    <row r="13">
      <c r="A13"/>
      <c r="B13" t="s">
        <v>125</v>
      </c>
      <c r="C13" s="11">
        <f>'Besoins'!$B$2*0.7</f>
        <v>0.7</v>
      </c>
      <c r="D13" t="s">
        <v>42</v>
      </c>
    </row>
    <row r="14">
      <c r="A14" t="s" s="16">
        <v>126</v>
      </c>
      <c r="B14" t="str" s="13">
        <f>Procedure!D5</f>
        <v>Réaliser le fumet de poisson à partir de fond déshydraté et de vin blanc pour la réhydratation. Verser sur le roux froid, fouetter. Crémer, émulsionner au mixeur. Faire fondre le poireau au beurre 5 minutes, ajouter la carotte et le céleri râpés, couvrir. Verser la sauce sur les légumes, mijoter 2 minutes.</v>
      </c>
      <c r="C14"/>
      <c r="D14"/>
    </row>
    <row r="15">
      <c r="A15"/>
      <c r="B15" t="s">
        <v>123</v>
      </c>
      <c r="C15" s="11">
        <f>'Besoins'!$B$2*0.5</f>
        <v>0.5</v>
      </c>
      <c r="D15" t="s">
        <v>42</v>
      </c>
    </row>
    <row r="16">
      <c r="A16"/>
      <c r="B16" t="str">
        <f>Besoins!B15</f>
        <v>CAROTTE France extra colis 12kg</v>
      </c>
      <c r="C16" s="11">
        <f>Besoins!E15</f>
        <v>1.5</v>
      </c>
      <c r="D16" t="str">
        <f>Besoins!F15</f>
        <v>kg</v>
      </c>
    </row>
    <row r="17">
      <c r="A17"/>
      <c r="B17" t="str">
        <f>Besoins!B19</f>
        <v>Poireaux émincés surgelés</v>
      </c>
      <c r="C17" s="11">
        <f>Besoins!E19</f>
        <v>2</v>
      </c>
      <c r="D17" t="str">
        <f>Besoins!F19</f>
        <v>kg</v>
      </c>
    </row>
    <row r="18">
      <c r="A18"/>
      <c r="B18" t="str">
        <f>Besoins!B16</f>
        <v>CÉLERI-RAVE France</v>
      </c>
      <c r="C18" s="11">
        <f>Besoins!E16</f>
        <v>1</v>
      </c>
      <c r="D18" t="str">
        <f>Besoins!F16</f>
        <v>kg</v>
      </c>
    </row>
    <row r="19">
      <c r="A19"/>
      <c r="B19" t="s">
        <v>127</v>
      </c>
      <c r="C19" s="11">
        <f>'Besoins'!$B$2*15</f>
        <v>15</v>
      </c>
      <c r="D19" t="s">
        <v>35</v>
      </c>
    </row>
    <row r="20">
      <c r="A20"/>
      <c r="B20" t="str">
        <f>Besoins!B8</f>
        <v>Vin blanc sec de cuisson</v>
      </c>
      <c r="C20" s="11">
        <f>Besoins!E8</f>
        <v>3</v>
      </c>
      <c r="D20" t="str">
        <f>Besoins!F8</f>
        <v>lt</v>
      </c>
    </row>
    <row r="21">
      <c r="A21"/>
      <c r="B21" t="str">
        <f>Besoins!B14</f>
        <v>Crème fraîche liquide 15% MG allégée</v>
      </c>
      <c r="C21" s="11">
        <f>Besoins!E14</f>
        <v>3</v>
      </c>
      <c r="D21" t="str">
        <f>Besoins!F14</f>
        <v>lt</v>
      </c>
    </row>
    <row r="22">
      <c r="A22" t="s" s="16">
        <v>128</v>
      </c>
      <c r="B22" t="str" s="13">
        <f>Procedure!D6</f>
        <v>Réchauffer les pommes de terre en lamelles au four vapeur, 8 minutes.</v>
      </c>
      <c r="C22"/>
      <c r="D22"/>
    </row>
    <row r="23">
      <c r="A23"/>
      <c r="B23" t="str">
        <f>Besoins!B17</f>
        <v>Pommes de terre lamelles cuites sous vide (5e gamme)</v>
      </c>
      <c r="C23" s="11">
        <f>Besoins!E17</f>
        <v>15</v>
      </c>
      <c r="D23" t="str">
        <f>Besoins!F17</f>
        <v>kg</v>
      </c>
    </row>
    <row r="24">
      <c r="A24" t="s" s="16">
        <v>129</v>
      </c>
      <c r="B24" t="str" s="13">
        <f>Procedure!D7</f>
        <v>Préchauffer le four à +160°C chaleur mixte. Plaquer le poisson dans les 6 bacs beurrés. Napper de 2,5 à 3 litres de velouté crémé et légumes par bac. Sonde à cœur, cuire 15 minutes, atteindre +63°C à cœur. Respecter la procédure de fin de cuisson. Stocker en armoire chaude et maintenir à +63°C en attente de consommation.</v>
      </c>
      <c r="C24"/>
      <c r="D24"/>
    </row>
    <row r="25">
      <c r="A25"/>
      <c r="B25" t="str">
        <f>Besoins!B20</f>
        <v>Filets de cabillaud</v>
      </c>
      <c r="C25" s="11">
        <f>Besoins!E20</f>
        <v>15</v>
      </c>
      <c r="D25" t="str">
        <f>Besoins!F20</f>
        <v>kg</v>
      </c>
    </row>
    <row r="26">
      <c r="A26" t="s" s="16">
        <v>130</v>
      </c>
      <c r="B26" t="str" s="13">
        <f>Procedure!D8</f>
        <v>Dresser en assiette creuse, napper largement de velouté et légumes.</v>
      </c>
      <c r="C26"/>
      <c r="D26"/>
    </row>
    <row r="27">
      <c r="A27"/>
      <c r="B27"/>
      <c r="C27"/>
      <c r="D27"/>
    </row>
    <row r="28">
      <c r="A28" t="s" s="15">
        <v>131</v>
      </c>
      <c r="B28"/>
      <c r="C28"/>
      <c r="D28"/>
    </row>
    <row r="29">
      <c r="A29" t="s" s="16">
        <v>121</v>
      </c>
      <c r="B29" t="str" s="13">
        <f>"[DISSOUDRE] "&amp;Procedure!D9</f>
        <v>[DISSOUDRE] Délayer la poudre dans l'eau froide en fouettant, puis porter à ébullition en remuant régulièrement.</v>
      </c>
      <c r="C29"/>
      <c r="D29"/>
    </row>
    <row r="30">
      <c r="A30"/>
      <c r="B30" t="str">
        <f>Besoins!B7</f>
        <v>Eau (robinet - moy. France 2026)</v>
      </c>
      <c r="C30" s="11">
        <f>Besoins!E7</f>
        <v>14.775</v>
      </c>
      <c r="D30" t="str">
        <f>Besoins!F7</f>
        <v>lt</v>
      </c>
    </row>
    <row r="31">
      <c r="A31"/>
      <c r="B31" t="str">
        <f>Besoins!B11</f>
        <v>Fumet de Poisson déshydraté (Knorr Professional)</v>
      </c>
      <c r="C31" s="11">
        <f>Besoins!E11</f>
        <v>0.225</v>
      </c>
      <c r="D31" t="str">
        <f>Besoins!F11</f>
        <v>kg</v>
      </c>
    </row>
    <row r="32">
      <c r="A32"/>
      <c r="B32"/>
      <c r="C32"/>
      <c r="D32"/>
    </row>
    <row r="33">
      <c r="A33" t="s" s="15">
        <v>132</v>
      </c>
      <c r="B33"/>
      <c r="C33"/>
      <c r="D33"/>
    </row>
    <row r="34">
      <c r="A34" t="s" s="16">
        <v>121</v>
      </c>
      <c r="B34" t="str" s="13">
        <f>"[METTRE EN PLACE] "&amp;Procedure!D10</f>
        <v>[METTRE EN PLACE] Mettre en place le poste de travail — Peser, mesurer, contrôler les denrées. Tamiser la farine. Découper le beurre en parcelles.</v>
      </c>
      <c r="C34"/>
      <c r="D34"/>
    </row>
    <row r="35">
      <c r="A35"/>
      <c r="B35" t="str">
        <f>Besoins!B12</f>
        <v>Beurre de cuisine bloc 10 kg</v>
      </c>
      <c r="C35" s="11">
        <f>Besoins!E12</f>
        <v>0.35</v>
      </c>
      <c r="D35" t="str">
        <f>Besoins!F12</f>
        <v>kg</v>
      </c>
    </row>
    <row r="36">
      <c r="A36"/>
      <c r="B36" t="str">
        <f>Besoins!B10</f>
        <v>Farine de blé T55</v>
      </c>
      <c r="C36" s="11">
        <f>Besoins!E10</f>
        <v>0.35</v>
      </c>
      <c r="D36" t="str">
        <f>Besoins!F10</f>
        <v>kg</v>
      </c>
    </row>
    <row r="37">
      <c r="A37" t="s" s="16">
        <v>122</v>
      </c>
      <c r="B37" t="str" s="13">
        <f>"[ÉTUVER] "&amp;Procedure!D11</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37"/>
      <c r="D37"/>
    </row>
    <row r="38">
      <c r="A38" t="s" s="16">
        <v>124</v>
      </c>
      <c r="B38" t="str" s="13">
        <f>"[RÉDUIRE] "&amp;Procedure!D12</f>
        <v>[RÉDUIRE] Cuire le roux blanc — Cuire très doucement à feu réduit, sans arrêter de mélanger à la spatule en exoglass, jusqu'à ce qu'il blanchisse et devienne mousseux : on dit alors qu'il « fleurit » (3 à 4 min).</v>
      </c>
      <c r="C38"/>
      <c r="D38"/>
    </row>
    <row r="39">
      <c r="A39"/>
      <c r="B39" t="str" s="17">
        <f>"ℹ "&amp;Procedure!E12</f>
        <v>ℹ</v>
      </c>
      <c r="C39"/>
      <c r="D39"/>
    </row>
    <row r="40">
      <c r="A40" t="s" s="16">
        <v>126</v>
      </c>
      <c r="B40" t="str" s="13">
        <f>"[REFROIDIR] "&amp;Procedure!D13</f>
        <v>[REFROIDIR] Arrêter la cuisson — Retirer immédiatement la sauteuse du feu et refroidir rapidement le roux. Si nécessaire, plonger le fond de la sauteuse dans une plaque ou une calotte contenant de l'eau froide.</v>
      </c>
      <c r="C40"/>
      <c r="D40"/>
    </row>
    <row r="41">
      <c r="A41"/>
      <c r="B41"/>
      <c r="C41"/>
      <c r="D41"/>
    </row>
    <row r="42">
      <c r="A42" t="s" s="18">
        <v>22</v>
      </c>
      <c r="B42"/>
      <c r="C42"/>
      <c r="D42"/>
    </row>
  </sheetData>
  <sheetProtection sheet="1" formatRows="0" formatColumns="0"/>
  <mergeCells count="19">
    <mergeCell ref="A1:D1"/>
    <mergeCell ref="A2:D2"/>
    <mergeCell ref="A4:D4"/>
    <mergeCell ref="B5:D5"/>
    <mergeCell ref="B6:D6"/>
    <mergeCell ref="B12:D12"/>
    <mergeCell ref="B14:D14"/>
    <mergeCell ref="B22:D22"/>
    <mergeCell ref="B24:D24"/>
    <mergeCell ref="B26:D26"/>
    <mergeCell ref="A28:D28"/>
    <mergeCell ref="B29:D29"/>
    <mergeCell ref="A33:D33"/>
    <mergeCell ref="B34:D34"/>
    <mergeCell ref="B37:D37"/>
    <mergeCell ref="B38:D38"/>
    <mergeCell ref="B39:D39"/>
    <mergeCell ref="B40:D40"/>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2026-10-31T04:09:00Z</dcterms:created>
  <dc:title>WATERZOÏ DE POISSON</dc:title>
  <dc:subject/>
  <dc:creator>CUIS.web</dc:creator>
  <cp:lastModifiedBy/>
  <cp:keywords/>
  <dc:description>Export automatique — moteur récursif d'origine : Bernard Vandendaele</dc:description>
  <cp:category/>
  <dc:language>en-US</dc:language>
  <dcterms:modified xsi:type="dcterms:W3CDTF">2026-10-31T04:09:00Z</dcterms:modified>
  <cp:revision>1</cp:revision>
</cp:coreProperties>
</file>