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<sst xmlns="http://schemas.openxmlformats.org/spreadsheetml/2006/main" count="133" uniqueCount="133">
  <si>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</si>
  <si>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</si>
  <si>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WATERZOÏ DE POISSON</t>
  </si>
  <si>
    <t>Code</t>
  </si>
  <si>
    <t>GRO_CDC_077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</si>
  <si>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</si>
  <si>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</si>
  <si>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</si>
  <si>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</si>
  <si>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</si>
  <si>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</si>
  <si>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</si>
  <si>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</si>
  <si>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</si>
  <si>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</si>
  <si>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</si>
  <si>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</si>
  <si>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</si>
  <si>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</si>
  <si>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</si>
  <si>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</si>
  <si>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</si>
  <si>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</si>
  <si>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</si>
  <si>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</si>
  <si>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</si>
  <si>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</si>
  <si>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</si>
  <si>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</si>
  <si>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</si>
  <si>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</si>
  <si>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</si>
  <si>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</si>
  <si>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</si>
  <si>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</si>
  <si>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</si>
  <si>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</si>
  <si>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</si>
  <si>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</si>
  <si>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</si>
  <si>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</si>
  <si>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</si>
  <si>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</si>
  <si>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</si>
  <si>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</si>
  <si>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</si>
  <si>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</si>
  <si>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</si>
  <si>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</si>
  <si>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</si>
  <si>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</si>
  <si>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</si>
  <si>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</si>
  <si>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</si>
  <si>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</si>
  <si>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</si>
  <si>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00002261</t>
  </si>
  <si>
    <t>pommes de terre blanchies lamelles cuites à cœur pasteurisées</t>
  </si>
  <si>
    <t>Légumes 4ème gamme (prêts emploi)</t>
  </si>
  <si>
    <t>RNM0420123</t>
  </si>
  <si>
    <t>CAROTTE France extra colis 12kg</t>
  </si>
  <si>
    <t>Légumes</t>
  </si>
  <si>
    <t>RNM0370123</t>
  </si>
  <si>
    <t>CÉLERI-RAVE France</t>
  </si>
  <si>
    <t>SEL-FIN</t>
  </si>
  <si>
    <t>Sel fin de cuisine</t>
  </si>
  <si>
    <t>Sels et condiments de base</t>
  </si>
  <si>
    <t>POIREAU-EM-SURG</t>
  </si>
  <si>
    <t>Poireaux émincés surgelés</t>
  </si>
  <si>
    <t>Légumes surgelés</t>
  </si>
  <si>
    <t>RNMS00431</t>
  </si>
  <si>
    <t>Filets de cabillaud</t>
  </si>
  <si>
    <t>Poissons et fruits de mer surgelés</t>
  </si>
  <si>
    <t>Total</t>
  </si>
  <si>
    <t>Niveau</t>
  </si>
  <si>
    <t>Composant</t>
  </si>
  <si>
    <t>Type</t>
  </si>
  <si>
    <t>Quantité (pour 100 pc)</t>
  </si>
  <si>
    <t>recette</t>
  </si>
  <si>
    <t>Poissons collectivité</t>
  </si>
  <si>
    <t xml:space="preserve">    ↳ Filets de cabillaud</t>
  </si>
  <si>
    <t>matiere</t>
  </si>
  <si>
    <t xml:space="preserve">    ↳ pommes de terre blanchies lamelles cuites à cœur pasteurisées</t>
  </si>
  <si>
    <t xml:space="preserve">    ↳ Beurre doux 82% MG plaquette</t>
  </si>
  <si>
    <t xml:space="preserve">    ↳ CAROTTE France extra colis 12kg</t>
  </si>
  <si>
    <t xml:space="preserve">    ↳ Poireaux émincés surgelés</t>
  </si>
  <si>
    <t xml:space="preserve">    ↳ CÉLERI-RAVE France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</si>
  <si>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</si>
  <si>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</si>
  <si>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</si>
  <si>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</si>
  <si>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</si>
  <si>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Crème fraîche liquide 15% MG allégée</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</si>
  <si>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</si>
  <si>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</si>
  <si>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</si>
  <si>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</si>
  <si>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</si>
  <si>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</si>
  <si>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Recette</t>
  </si>
  <si>
    <t>#</t>
  </si>
  <si>
    <t>Verbe</t>
  </si>
  <si>
    <t>Étape</t>
  </si>
  <si>
    <t>Précision technique</t>
  </si>
  <si>
    <t>Durée</t>
  </si>
  <si>
    <t>Confectionner le roux — Beurre et farine tamisée, mélanger sans coloration, laisser refroidir.</t>
  </si>
  <si>
    <t>Réchauffer les pommes de terre en lamelles au four vapeur, 8 minutes.</t>
  </si>
  <si>
    <t>Dresser en assiette creuse, napper largement de velouté et légumes.</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</si>
  <si>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</si>
  <si>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</si>
  <si>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</si>
  <si>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</si>
  <si>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</si>
  <si>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</si>
  <si>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</si>
  <si>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</si>
  <si>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</si>
  <si>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</si>
  <si>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</si>
  <si>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WATERZOÏ DE POISSON</t>
  </si>
  <si>
    <t>WATERZOÏ DE POISSON  GRO_CDC_077</t>
  </si>
  <si>
    <t>1.</t>
  </si>
  <si>
    <t>2.</t>
  </si>
  <si>
    <t xml:space="preserve">    Beurre doux 82% MG plaquette</t>
  </si>
  <si>
    <t>3.</t>
  </si>
  <si>
    <t xml:space="preserve">    Roux Blanc</t>
  </si>
  <si>
    <t>4.</t>
  </si>
  <si>
    <t xml:space="preserve">    Fumet de poisson reconstitue (collectivite)</t>
  </si>
  <si>
    <t>5.</t>
  </si>
  <si>
    <t>6.</t>
  </si>
  <si>
    <t>7.</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</si>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</sst>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392.812375</v>
      </c>
    </row>
    <row r="12">
      <c r="A12" t="s" s="3">
        <v>16</v>
      </c>
      <c r="B12" s="4">
        <v>3.92812375</v>
      </c>
    </row>
    <row r="13">
      <c r="A13"/>
      <c r="B13"/>
    </row>
    <row r="14">
      <c r="A14" t="s" s="5">
        <v>17</v>
      </c>
      <c r="B14" t="s" s="5">
        <v>14</v>
      </c>
    </row>
    <row r="15">
      <c r="A15" t="s" s="5">
        <v>18</v>
      </c>
      <c r="B15" s="6">
        <v>392.812375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3</v>
      </c>
      <c r="E7" s="11">
        <f>D7*$B$2</f>
        <v>3</v>
      </c>
      <c r="F7" t="s">
        <v>34</v>
      </c>
      <c r="G7" s="4">
        <f>E7*2.8</f>
        <v>8.4</v>
      </c>
    </row>
    <row r="8">
      <c r="A8" t="s" s="12">
        <v>35</v>
      </c>
      <c r="B8" t="s">
        <v>36</v>
      </c>
      <c r="C8" t="s">
        <v>37</v>
      </c>
      <c r="D8" s="9">
        <v>14.775</v>
      </c>
      <c r="E8" s="11">
        <f>D8*$B$2</f>
        <v>14.775</v>
      </c>
      <c r="F8" t="s">
        <v>34</v>
      </c>
      <c r="G8" s="4">
        <f>E8*0.003</f>
        <v>0.044325</v>
      </c>
    </row>
    <row r="9">
      <c r="A9" t="s" s="12">
        <v>38</v>
      </c>
      <c r="B9" t="s">
        <v>39</v>
      </c>
      <c r="C9" t="s">
        <v>40</v>
      </c>
      <c r="D9" s="9">
        <v>0.35</v>
      </c>
      <c r="E9" s="11">
        <f>D9*$B$2</f>
        <v>0.35</v>
      </c>
      <c r="F9" t="s">
        <v>24</v>
      </c>
      <c r="G9" s="4">
        <f>E9*0</f>
        <v>0</v>
      </c>
    </row>
    <row r="10">
      <c r="A10" t="s">
        <v>41</v>
      </c>
      <c r="B10" t="s">
        <v>42</v>
      </c>
      <c r="C10" t="s">
        <v>43</v>
      </c>
      <c r="D10" s="9">
        <v>0.007</v>
      </c>
      <c r="E10" s="11">
        <f>D10*$B$2</f>
        <v>0.007</v>
      </c>
      <c r="F10" t="s">
        <v>44</v>
      </c>
      <c r="G10" s="4">
        <f>E10*12.5</f>
        <v>0.0875</v>
      </c>
    </row>
    <row r="11">
      <c r="A11" t="s">
        <v>45</v>
      </c>
      <c r="B11" t="s">
        <v>46</v>
      </c>
      <c r="C11" t="s">
        <v>47</v>
      </c>
      <c r="D11" s="9">
        <v>0.225</v>
      </c>
      <c r="E11" s="11">
        <f>D11*$B$2</f>
        <v>0.225</v>
      </c>
      <c r="F11" t="s">
        <v>44</v>
      </c>
      <c r="G11" s="4">
        <f>E11*0</f>
        <v>0</v>
      </c>
    </row>
    <row r="12">
      <c r="A12" t="s">
        <v>48</v>
      </c>
      <c r="B12" t="s">
        <v>49</v>
      </c>
      <c r="C12" t="s">
        <v>50</v>
      </c>
      <c r="D12" s="9">
        <v>0.35</v>
      </c>
      <c r="E12" s="11">
        <f>D12*$B$2</f>
        <v>0.35</v>
      </c>
      <c r="F12" t="s">
        <v>44</v>
      </c>
      <c r="G12" s="4">
        <f>E12*4.9</f>
        <v>1.715</v>
      </c>
    </row>
    <row r="13">
      <c r="A13" t="s">
        <v>51</v>
      </c>
      <c r="B13" t="s">
        <v>52</v>
      </c>
      <c r="C13" t="s">
        <v>50</v>
      </c>
      <c r="D13" s="9">
        <v>0.7</v>
      </c>
      <c r="E13" s="11">
        <f>D13*$B$2</f>
        <v>0.7</v>
      </c>
      <c r="F13" t="s">
        <v>44</v>
      </c>
      <c r="G13" s="4">
        <f>E13*5.2</f>
        <v>3.64</v>
      </c>
    </row>
    <row r="14">
      <c r="A14" t="s">
        <v>53</v>
      </c>
      <c r="B14" t="s">
        <v>54</v>
      </c>
      <c r="C14" t="s">
        <v>55</v>
      </c>
      <c r="D14" s="9">
        <v>3</v>
      </c>
      <c r="E14" s="11">
        <f>D14*$B$2</f>
        <v>3</v>
      </c>
      <c r="F14" t="s">
        <v>34</v>
      </c>
      <c r="G14" s="4">
        <f>E14*2.2</f>
        <v>6.6</v>
      </c>
    </row>
    <row r="15">
      <c r="A15" t="s" s="12">
        <v>56</v>
      </c>
      <c r="B15" t="s">
        <v>57</v>
      </c>
      <c r="C15" t="s">
        <v>58</v>
      </c>
      <c r="D15" s="9">
        <v>15</v>
      </c>
      <c r="E15" s="11">
        <f>D15*$B$2</f>
        <v>15</v>
      </c>
      <c r="F15" t="s">
        <v>24</v>
      </c>
      <c r="G15" s="4">
        <f>E15*0</f>
        <v>0</v>
      </c>
    </row>
    <row r="16">
      <c r="A16" t="s">
        <v>59</v>
      </c>
      <c r="B16" t="s">
        <v>60</v>
      </c>
      <c r="C16" t="s">
        <v>61</v>
      </c>
      <c r="D16" s="9">
        <v>1.5</v>
      </c>
      <c r="E16" s="11">
        <f>D16*$B$2</f>
        <v>1.5</v>
      </c>
      <c r="F16" t="s">
        <v>44</v>
      </c>
      <c r="G16" s="4">
        <f>E16*1.1</f>
        <v>1.65</v>
      </c>
    </row>
    <row r="17">
      <c r="A17" t="s">
        <v>62</v>
      </c>
      <c r="B17" t="s">
        <v>63</v>
      </c>
      <c r="C17" t="s">
        <v>61</v>
      </c>
      <c r="D17" s="9">
        <v>1</v>
      </c>
      <c r="E17" s="11">
        <f>D17*$B$2</f>
        <v>1</v>
      </c>
      <c r="F17" t="s">
        <v>44</v>
      </c>
      <c r="G17" s="4">
        <f>E17*1.1</f>
        <v>1.1</v>
      </c>
    </row>
    <row r="18">
      <c r="A18" t="s">
        <v>64</v>
      </c>
      <c r="B18" t="s">
        <v>65</v>
      </c>
      <c r="C18" t="s">
        <v>66</v>
      </c>
      <c r="D18" s="9">
        <v>0.073</v>
      </c>
      <c r="E18" s="11">
        <f>D18*$B$2</f>
        <v>0.073</v>
      </c>
      <c r="F18" t="s">
        <v>44</v>
      </c>
      <c r="G18" s="4">
        <f>E18*0.35</f>
        <v>0.02555</v>
      </c>
    </row>
    <row r="19">
      <c r="A19" t="s">
        <v>67</v>
      </c>
      <c r="B19" t="s">
        <v>68</v>
      </c>
      <c r="C19" t="s">
        <v>69</v>
      </c>
      <c r="D19" s="9">
        <v>2</v>
      </c>
      <c r="E19" s="11">
        <f>D19*$B$2</f>
        <v>2</v>
      </c>
      <c r="F19" t="s">
        <v>44</v>
      </c>
      <c r="G19" s="4">
        <f>E19*3.2</f>
        <v>6.4</v>
      </c>
    </row>
    <row r="20">
      <c r="A20" t="s">
        <v>70</v>
      </c>
      <c r="B20" t="s">
        <v>71</v>
      </c>
      <c r="C20" t="s">
        <v>72</v>
      </c>
      <c r="D20" s="9">
        <v>15</v>
      </c>
      <c r="E20" s="11">
        <f>D20*$B$2</f>
        <v>15</v>
      </c>
      <c r="F20" t="s">
        <v>44</v>
      </c>
      <c r="G20" s="4">
        <f>E20*24.21</f>
        <v>363.15</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15</v>
      </c>
      <c r="E3" t="s">
        <v>44</v>
      </c>
      <c r="F3" t="s">
        <v>72</v>
      </c>
    </row>
    <row r="4">
      <c r="A4">
        <v>1</v>
      </c>
      <c r="B4" t="s">
        <v>82</v>
      </c>
      <c r="C4" t="s">
        <v>81</v>
      </c>
      <c r="D4" s="11">
        <v>15</v>
      </c>
      <c r="E4" t="s">
        <v>44</v>
      </c>
      <c r="F4" t="s">
        <v>58</v>
      </c>
    </row>
    <row r="5">
      <c r="A5">
        <v>1</v>
      </c>
      <c r="B5" t="s">
        <v>83</v>
      </c>
      <c r="C5" t="s">
        <v>81</v>
      </c>
      <c r="D5" s="11">
        <v>0.2</v>
      </c>
      <c r="E5" t="s">
        <v>44</v>
      </c>
      <c r="F5" t="s">
        <v>50</v>
      </c>
    </row>
    <row r="6">
      <c r="A6">
        <v>1</v>
      </c>
      <c r="B6" t="s">
        <v>83</v>
      </c>
      <c r="C6" t="s">
        <v>81</v>
      </c>
      <c r="D6" s="11">
        <v>0.5</v>
      </c>
      <c r="E6" t="s">
        <v>44</v>
      </c>
      <c r="F6" t="s">
        <v>50</v>
      </c>
    </row>
    <row r="7">
      <c r="A7">
        <v>1</v>
      </c>
      <c r="B7" t="s">
        <v>84</v>
      </c>
      <c r="C7" t="s">
        <v>81</v>
      </c>
      <c r="D7" s="11">
        <v>1.5</v>
      </c>
      <c r="E7" t="s">
        <v>44</v>
      </c>
      <c r="F7" t="s">
        <v>61</v>
      </c>
    </row>
    <row r="8">
      <c r="A8">
        <v>1</v>
      </c>
      <c r="B8" t="s">
        <v>85</v>
      </c>
      <c r="C8" t="s">
        <v>81</v>
      </c>
      <c r="D8" s="11">
        <v>2</v>
      </c>
      <c r="E8" t="s">
        <v>44</v>
      </c>
      <c r="F8" t="s">
        <v>69</v>
      </c>
    </row>
    <row r="9">
      <c r="A9">
        <v>1</v>
      </c>
      <c r="B9" t="s">
        <v>86</v>
      </c>
      <c r="C9" t="s">
        <v>81</v>
      </c>
      <c r="D9" s="11">
        <v>1</v>
      </c>
      <c r="E9" t="s">
        <v>44</v>
      </c>
      <c r="F9" t="s">
        <v>61</v>
      </c>
    </row>
    <row r="10">
      <c r="A10">
        <v>1</v>
      </c>
      <c r="B10" t="s">
        <v>87</v>
      </c>
      <c r="C10" t="s">
        <v>78</v>
      </c>
      <c r="D10" s="11">
        <v>15</v>
      </c>
      <c r="E10" t="s">
        <v>34</v>
      </c>
      <c r="F10" t="s">
        <v>88</v>
      </c>
    </row>
    <row r="11">
      <c r="A11">
        <v>2</v>
      </c>
      <c r="B11" t="s">
        <v>89</v>
      </c>
      <c r="C11" t="s">
        <v>81</v>
      </c>
      <c r="D11" s="11">
        <v>14.775</v>
      </c>
      <c r="E11" t="s">
        <v>34</v>
      </c>
      <c r="F11" t="s">
        <v>37</v>
      </c>
    </row>
    <row r="12">
      <c r="A12">
        <v>2</v>
      </c>
      <c r="B12" t="s">
        <v>90</v>
      </c>
      <c r="C12" t="s">
        <v>81</v>
      </c>
      <c r="D12" s="11">
        <v>0.225</v>
      </c>
      <c r="E12" t="s">
        <v>44</v>
      </c>
      <c r="F12" t="s">
        <v>47</v>
      </c>
    </row>
    <row r="13">
      <c r="A13">
        <v>1</v>
      </c>
      <c r="B13" t="s">
        <v>91</v>
      </c>
      <c r="C13" t="s">
        <v>81</v>
      </c>
      <c r="D13" s="11">
        <v>3</v>
      </c>
      <c r="E13" t="s">
        <v>34</v>
      </c>
      <c r="F13" t="s">
        <v>33</v>
      </c>
    </row>
    <row r="14">
      <c r="A14">
        <v>1</v>
      </c>
      <c r="B14" t="s">
        <v>92</v>
      </c>
      <c r="C14" t="s">
        <v>81</v>
      </c>
      <c r="D14" s="11">
        <v>3</v>
      </c>
      <c r="E14" t="s">
        <v>34</v>
      </c>
      <c r="F14" t="s">
        <v>55</v>
      </c>
    </row>
    <row r="15">
      <c r="A15">
        <v>1</v>
      </c>
      <c r="B15" t="s">
        <v>93</v>
      </c>
      <c r="C15" t="s">
        <v>78</v>
      </c>
      <c r="D15" s="11">
        <v>0.7</v>
      </c>
      <c r="E15" t="s">
        <v>44</v>
      </c>
      <c r="F15" t="s">
        <v>94</v>
      </c>
    </row>
    <row r="16">
      <c r="A16">
        <v>2</v>
      </c>
      <c r="B16" t="s">
        <v>95</v>
      </c>
      <c r="C16" t="s">
        <v>81</v>
      </c>
      <c r="D16" s="11">
        <v>0.35</v>
      </c>
      <c r="E16" t="s">
        <v>44</v>
      </c>
      <c r="F16" t="s">
        <v>50</v>
      </c>
    </row>
    <row r="17">
      <c r="A17">
        <v>2</v>
      </c>
      <c r="B17" t="s">
        <v>96</v>
      </c>
      <c r="C17" t="s">
        <v>81</v>
      </c>
      <c r="D17" s="11">
        <v>0.35</v>
      </c>
      <c r="E17" t="s">
        <v>44</v>
      </c>
      <c r="F17" t="s">
        <v>40</v>
      </c>
    </row>
    <row r="18">
      <c r="A18">
        <v>1</v>
      </c>
      <c r="B18" t="s">
        <v>97</v>
      </c>
      <c r="C18" t="s">
        <v>81</v>
      </c>
      <c r="D18" s="11">
        <v>0.073</v>
      </c>
      <c r="E18" t="s">
        <v>44</v>
      </c>
      <c r="F18" t="s">
        <v>66</v>
      </c>
    </row>
    <row r="19">
      <c r="A19">
        <v>1</v>
      </c>
      <c r="B19" t="s">
        <v>98</v>
      </c>
      <c r="C19" t="s">
        <v>81</v>
      </c>
      <c r="D19" s="11">
        <v>0.007</v>
      </c>
      <c r="E19" t="s">
        <v>44</v>
      </c>
      <c r="F1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Déconditionner le poisson la veille, portionner, réserver au froid. Déconditionner et rincer les pommes de terre. Laver et désinfecter les légumes, tailler en julienne les carottes et le céleri, émincer le poireau. Faire fondre 200g de beurre, badigeonner 6 bacs GN 1/1 H65, saler et poivrer le fond des bacs.</t>
        </is>
      </c>
      <c r="E3" t="s" s="14"/>
      <c r="F3"/>
    </row>
    <row r="4">
      <c r="A4" t="s">
        <v>2</v>
      </c>
      <c r="B4">
        <v>3</v>
      </c>
      <c r="C4"/>
      <c r="D4" t="s" s="14">
        <v>105</v>
      </c>
      <c r="E4" t="s" s="14"/>
      <c r="F4"/>
    </row>
    <row r="5">
      <c r="A5" t="s">
        <v>2</v>
      </c>
      <c r="B5">
        <v>4</v>
      </c>
      <c r="C5"/>
      <c r="D5" t="inlineStr" s="14">
        <is>
          <t>Réaliser le fumet de poisson à partir de fond déshydraté et de vin blanc pour la réhydratation. Verser sur le roux froid, fouetter. Crémer, émulsionner au mixeur. Faire fondre le poireau au beurre 5 minutes, ajouter la carotte et le céleri râpés, couvrir. Verser la sauce sur les légumes, mijoter 2 minutes.</t>
        </is>
      </c>
      <c r="E5" t="s" s="14"/>
      <c r="F5"/>
    </row>
    <row r="6">
      <c r="A6" t="s">
        <v>2</v>
      </c>
      <c r="B6">
        <v>5</v>
      </c>
      <c r="C6"/>
      <c r="D6" t="s" s="14">
        <v>106</v>
      </c>
      <c r="E6" t="s" s="14"/>
      <c r="F6"/>
    </row>
    <row r="7">
      <c r="A7" t="s">
        <v>2</v>
      </c>
      <c r="B7">
        <v>6</v>
      </c>
      <c r="C7"/>
      <c r="D7" t="inlineStr" s="14">
        <is>
          <t>Préchauffer le four à +160°C chaleur mixte. Plaquer le poisson dans les 6 bacs beurrés. Napper de 2,5 à 3 litres de velouté crémé et légumes par bac. Sonde à cœur, cuire 15 minutes, atteindre +63°C à cœur. Respecter la procédure de fin de cuisson. Stocker en armoire chaude et maintenir à +63°C en attente de consommation.</t>
        </is>
      </c>
      <c r="E7" t="s" s="14"/>
      <c r="F7"/>
    </row>
    <row r="8">
      <c r="A8" t="s">
        <v>2</v>
      </c>
      <c r="B8">
        <v>7</v>
      </c>
      <c r="C8"/>
      <c r="D8" t="s" s="14">
        <v>107</v>
      </c>
      <c r="E8" t="s" s="14"/>
      <c r="F8"/>
    </row>
    <row r="9">
      <c r="A9" t="s">
        <v>108</v>
      </c>
      <c r="B9">
        <v>1</v>
      </c>
      <c r="C9" t="s">
        <v>109</v>
      </c>
      <c r="D9" t="s" s="14">
        <v>110</v>
      </c>
      <c r="E9" t="s" s="14"/>
      <c r="F9"/>
    </row>
    <row r="10">
      <c r="A10" t="s">
        <v>111</v>
      </c>
      <c r="B10">
        <v>1</v>
      </c>
      <c r="C10" t="s">
        <v>112</v>
      </c>
      <c r="D10" t="s" s="14">
        <v>113</v>
      </c>
      <c r="E10" t="s" s="14"/>
      <c r="F10"/>
    </row>
    <row r="11">
      <c r="A11" t="s">
        <v>111</v>
      </c>
      <c r="B11">
        <v>2</v>
      </c>
      <c r="C11" t="s">
        <v>114</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111</v>
      </c>
      <c r="B12">
        <v>3</v>
      </c>
      <c r="C12" t="s">
        <v>115</v>
      </c>
      <c r="D12" t="inlineStr" s="14">
        <is>
          <t>Cuire le roux blanc — Cuire très doucement à feu réduit sans arrêter de mélanger. Arrêter la cuisson lorsqu'il blanchit et devient mousseux — on dit alors qu'il « fleurit ».</t>
        </is>
      </c>
      <c r="E12" t="s" s="14">
        <v>116</v>
      </c>
      <c r="F12"/>
    </row>
    <row r="13">
      <c r="A13" t="s">
        <v>111</v>
      </c>
      <c r="B13">
        <v>4</v>
      </c>
      <c r="C13" t="s">
        <v>117</v>
      </c>
      <c r="D13" t="s" s="14">
        <v>118</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4"/>
  <cols>
    <col min="1" max="1" width="22" customWidth="1"/>
    <col min="2" max="2" width="52" customWidth="1"/>
    <col min="3" max="3" width="14" customWidth="1"/>
    <col min="4" max="4" width="10" customWidth="1"/>
  </cols>
  <sheetData>
    <row r="1" customHeight="1" ht="24">
      <c r="A1" t="s" s="7">
        <v>119</v>
      </c>
      <c r="B1"/>
      <c r="C1"/>
      <c r="D1"/>
    </row>
    <row r="2">
      <c r="A2" t="str" s="15">
        <f>"GRO_CDC_077 · GRO.POISSONS · référence : "&amp;Besoins!B3&amp;" "&amp;Besoins!C3&amp;" · multiplicateur réglable sur la feuille ""Besoins"""</f>
        <v>GRO_CDC_077 · GRO.POISSONS · référence : 100 pc · multiplicateur réglable sur la feuille </v>
      </c>
      <c r="B2"/>
      <c r="C2"/>
      <c r="D2"/>
    </row>
    <row r="3">
      <c r="A3"/>
      <c r="B3"/>
      <c r="C3"/>
      <c r="D3"/>
    </row>
    <row r="4">
      <c r="A4" t="s" s="16">
        <v>120</v>
      </c>
      <c r="B4"/>
      <c r="C4"/>
      <c r="D4"/>
    </row>
    <row r="5">
      <c r="A5" t="s" s="17">
        <v>121</v>
      </c>
      <c r="B5" t="str" s="14">
        <f>Procedure!D2</f>
        <v>Mise en place du poste de travail — Vérifier les DLC, peser les denrées, sélectionner le matériel nécessaire. Désinfecter le matériel et le poste de travail suivant les protocoles.</v>
      </c>
      <c r="C5"/>
      <c r="D5"/>
    </row>
    <row r="6">
      <c r="A6" t="s" s="17">
        <v>122</v>
      </c>
      <c r="B6" t="str" s="14">
        <f>Procedure!D3</f>
        <v>Préparations préliminaires — Déconditionner le poisson la veille, portionner, réserver au froid. Déconditionner et rincer les pommes de terre. Laver et désinfecter les légumes, tailler en julienne les carottes et le céleri, émincer le poireau. Faire fondre 200g de beurre, badigeonner 6 bacs GN 1/1 H65, saler et poivrer le fond des bacs.</v>
      </c>
      <c r="C6"/>
      <c r="D6"/>
    </row>
    <row r="7">
      <c r="A7"/>
      <c r="B7" t="str">
        <f>Besoins!B20</f>
        <v>Filets de cabillaud</v>
      </c>
      <c r="C7" s="11">
        <f>Besoins!E20</f>
        <v>15</v>
      </c>
      <c r="D7" t="str">
        <f>Besoins!F20</f>
        <v>kg</v>
      </c>
    </row>
    <row r="8">
      <c r="A8"/>
      <c r="B8" t="str">
        <f>Besoins!B15</f>
        <v>pommes de terre blanchies lamelles cuites à cœur pasteurisées</v>
      </c>
      <c r="C8" s="11">
        <f>Besoins!E15</f>
        <v>15</v>
      </c>
      <c r="D8" t="str">
        <f>Besoins!F15</f>
        <v>kg</v>
      </c>
    </row>
    <row r="9">
      <c r="A9"/>
      <c r="B9" t="s">
        <v>123</v>
      </c>
      <c r="C9" s="11">
        <f>'Besoins'!$B$2*0.2</f>
        <v>0.2</v>
      </c>
      <c r="D9" t="s">
        <v>44</v>
      </c>
    </row>
    <row r="10">
      <c r="A10"/>
      <c r="B10" t="str">
        <f>Besoins!B18</f>
        <v>Sel fin de cuisine</v>
      </c>
      <c r="C10" s="11">
        <f>Besoins!E18</f>
        <v>0.073</v>
      </c>
      <c r="D10" t="str">
        <f>Besoins!F18</f>
        <v>kg</v>
      </c>
    </row>
    <row r="11">
      <c r="A11"/>
      <c r="B11" t="str">
        <f>Besoins!B10</f>
        <v>Poivre noir moulu</v>
      </c>
      <c r="C11" s="11">
        <f>Besoins!E10</f>
        <v>0.007</v>
      </c>
      <c r="D11" t="str">
        <f>Besoins!F10</f>
        <v>kg</v>
      </c>
    </row>
    <row r="12">
      <c r="A12" t="s" s="17">
        <v>124</v>
      </c>
      <c r="B12" t="str" s="14">
        <f>Procedure!D4</f>
        <v>Confectionner le roux — Beurre et farine tamisée, mélanger sans coloration, laisser refroidir.</v>
      </c>
      <c r="C12"/>
      <c r="D12"/>
    </row>
    <row r="13">
      <c r="A13"/>
      <c r="B13" t="s">
        <v>125</v>
      </c>
      <c r="C13" s="11">
        <f>'Besoins'!$B$2*0.7</f>
        <v>0.7</v>
      </c>
      <c r="D13" t="s">
        <v>44</v>
      </c>
    </row>
    <row r="14">
      <c r="A14" t="s" s="17">
        <v>126</v>
      </c>
      <c r="B14" t="str" s="14">
        <f>Procedure!D5</f>
        <v>Réaliser le fumet de poisson à partir de fond déshydraté et de vin blanc pour la réhydratation. Verser sur le roux froid, fouetter. Crémer, émulsionner au mixeur. Faire fondre le poireau au beurre 5 minutes, ajouter la carotte et le céleri râpés, couvrir. Verser la sauce sur les légumes, mijoter 2 minutes.</v>
      </c>
      <c r="C14"/>
      <c r="D14"/>
    </row>
    <row r="15">
      <c r="A15"/>
      <c r="B15" t="s">
        <v>123</v>
      </c>
      <c r="C15" s="11">
        <f>'Besoins'!$B$2*0.5</f>
        <v>0.5</v>
      </c>
      <c r="D15" t="s">
        <v>44</v>
      </c>
    </row>
    <row r="16">
      <c r="A16"/>
      <c r="B16" t="str">
        <f>Besoins!B16</f>
        <v>CAROTTE France extra colis 12kg</v>
      </c>
      <c r="C16" s="11">
        <f>Besoins!E16</f>
        <v>1.5</v>
      </c>
      <c r="D16" t="str">
        <f>Besoins!F16</f>
        <v>kg</v>
      </c>
    </row>
    <row r="17">
      <c r="A17"/>
      <c r="B17" t="str">
        <f>Besoins!B19</f>
        <v>Poireaux émincés surgelés</v>
      </c>
      <c r="C17" s="11">
        <f>Besoins!E19</f>
        <v>2</v>
      </c>
      <c r="D17" t="str">
        <f>Besoins!F19</f>
        <v>kg</v>
      </c>
    </row>
    <row r="18">
      <c r="A18"/>
      <c r="B18" t="str">
        <f>Besoins!B17</f>
        <v>CÉLERI-RAVE France</v>
      </c>
      <c r="C18" s="11">
        <f>Besoins!E17</f>
        <v>1</v>
      </c>
      <c r="D18" t="str">
        <f>Besoins!F17</f>
        <v>kg</v>
      </c>
    </row>
    <row r="19">
      <c r="A19"/>
      <c r="B19" t="s">
        <v>127</v>
      </c>
      <c r="C19" s="11">
        <f>'Besoins'!$B$2*15</f>
        <v>15</v>
      </c>
      <c r="D19" t="s">
        <v>34</v>
      </c>
    </row>
    <row r="20">
      <c r="A20"/>
      <c r="B20" t="str">
        <f>Besoins!B7</f>
        <v>Vin blanc sec de cuisson</v>
      </c>
      <c r="C20" s="11">
        <f>Besoins!E7</f>
        <v>3</v>
      </c>
      <c r="D20" t="str">
        <f>Besoins!F7</f>
        <v>lt</v>
      </c>
    </row>
    <row r="21">
      <c r="A21"/>
      <c r="B21" t="str">
        <f>Besoins!B14</f>
        <v>Crème fraîche liquide 15% MG allégée</v>
      </c>
      <c r="C21" s="11">
        <f>Besoins!E14</f>
        <v>3</v>
      </c>
      <c r="D21" t="str">
        <f>Besoins!F14</f>
        <v>lt</v>
      </c>
    </row>
    <row r="22">
      <c r="A22" t="s" s="17">
        <v>128</v>
      </c>
      <c r="B22" t="str" s="14">
        <f>Procedure!D6</f>
        <v>Réchauffer les pommes de terre en lamelles au four vapeur, 8 minutes.</v>
      </c>
      <c r="C22"/>
      <c r="D22"/>
    </row>
    <row r="23">
      <c r="A23"/>
      <c r="B23" t="str">
        <f>Besoins!B15</f>
        <v>pommes de terre blanchies lamelles cuites à cœur pasteurisées</v>
      </c>
      <c r="C23" s="11">
        <f>Besoins!E15</f>
        <v>15</v>
      </c>
      <c r="D23" t="str">
        <f>Besoins!F15</f>
        <v>kg</v>
      </c>
    </row>
    <row r="24">
      <c r="A24" t="s" s="17">
        <v>129</v>
      </c>
      <c r="B24" t="str" s="14">
        <f>Procedure!D7</f>
        <v>Préchauffer le four à +160°C chaleur mixte. Plaquer le poisson dans les 6 bacs beurrés. Napper de 2,5 à 3 litres de velouté crémé et légumes par bac. Sonde à cœur, cuire 15 minutes, atteindre +63°C à cœur. Respecter la procédure de fin de cuisson. Stocker en armoire chaude et maintenir à +63°C en attente de consommation.</v>
      </c>
      <c r="C24"/>
      <c r="D24"/>
    </row>
    <row r="25">
      <c r="A25"/>
      <c r="B25" t="str">
        <f>Besoins!B20</f>
        <v>Filets de cabillaud</v>
      </c>
      <c r="C25" s="11">
        <f>Besoins!E20</f>
        <v>15</v>
      </c>
      <c r="D25" t="str">
        <f>Besoins!F20</f>
        <v>kg</v>
      </c>
    </row>
    <row r="26">
      <c r="A26" t="s" s="17">
        <v>130</v>
      </c>
      <c r="B26" t="str" s="14">
        <f>Procedure!D8</f>
        <v>Dresser en assiette creuse, napper largement de velouté et légumes.</v>
      </c>
      <c r="C26"/>
      <c r="D26"/>
    </row>
    <row r="27">
      <c r="A27"/>
      <c r="B27"/>
      <c r="C27"/>
      <c r="D27"/>
    </row>
    <row r="28">
      <c r="A28" t="s" s="16">
        <v>131</v>
      </c>
      <c r="B28"/>
      <c r="C28"/>
      <c r="D28"/>
    </row>
    <row r="29">
      <c r="A29" t="s" s="17">
        <v>121</v>
      </c>
      <c r="B29" t="str" s="14">
        <f>"[DISSOUDRE] "&amp;Procedure!D9</f>
        <v>[DISSOUDRE] Délayer la poudre dans l'eau froide en fouettant, puis porter à ébullition en remuant régulièrement.</v>
      </c>
      <c r="C29"/>
      <c r="D29"/>
    </row>
    <row r="30">
      <c r="A30"/>
      <c r="B30" t="str">
        <f>Besoins!B8</f>
        <v>EAU</v>
      </c>
      <c r="C30" s="11">
        <f>Besoins!E8</f>
        <v>14.775</v>
      </c>
      <c r="D30" t="str">
        <f>Besoins!F8</f>
        <v>lt</v>
      </c>
    </row>
    <row r="31">
      <c r="A31"/>
      <c r="B31" t="str">
        <f>Besoins!B11</f>
        <v>Fumet de Poisson déshydraté (Knorr Professional)</v>
      </c>
      <c r="C31" s="11">
        <f>Besoins!E11</f>
        <v>0.225</v>
      </c>
      <c r="D31" t="str">
        <f>Besoins!F11</f>
        <v>kg</v>
      </c>
    </row>
    <row r="32">
      <c r="A32"/>
      <c r="B32"/>
      <c r="C32"/>
      <c r="D32"/>
    </row>
    <row r="33">
      <c r="A33" t="s" s="16">
        <v>132</v>
      </c>
      <c r="B33"/>
      <c r="C33"/>
      <c r="D33"/>
    </row>
    <row r="34">
      <c r="A34" t="s" s="17">
        <v>121</v>
      </c>
      <c r="B34" t="str" s="14">
        <f>"[METTRE EN PLACE] "&amp;Procedure!D10</f>
        <v>[METTRE EN PLACE] Mettre en place — Peser, mesurer et contrôler les denrées. Tamiser la farine. Découper le beurre en parcelles.</v>
      </c>
      <c r="C34"/>
      <c r="D34"/>
    </row>
    <row r="35">
      <c r="A35"/>
      <c r="B35" t="str">
        <f>Besoins!B12</f>
        <v>Beurre de cuisine bloc 10 kg</v>
      </c>
      <c r="C35" s="11">
        <f>Besoins!E12</f>
        <v>0.35</v>
      </c>
      <c r="D35" t="str">
        <f>Besoins!F12</f>
        <v>kg</v>
      </c>
    </row>
    <row r="36">
      <c r="A36"/>
      <c r="B36" t="str">
        <f>Besoins!B9</f>
        <v>farine de blé tamisée type 55</v>
      </c>
      <c r="C36" s="11">
        <f>Besoins!E9</f>
        <v>0.35</v>
      </c>
      <c r="D36" t="str">
        <f>Besoins!F9</f>
        <v>kg</v>
      </c>
    </row>
    <row r="37">
      <c r="A37" t="s" s="17">
        <v>122</v>
      </c>
      <c r="B37"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7"/>
      <c r="D37"/>
    </row>
    <row r="38">
      <c r="A38"/>
      <c r="B38" t="str">
        <f>Besoins!B12</f>
        <v>Beurre de cuisine bloc 10 kg</v>
      </c>
      <c r="C38" s="11">
        <f>Besoins!E12</f>
        <v>0.35</v>
      </c>
      <c r="D38" t="str">
        <f>Besoins!F12</f>
        <v>kg</v>
      </c>
    </row>
    <row r="39">
      <c r="A39"/>
      <c r="B39" t="str">
        <f>Besoins!B9</f>
        <v>farine de blé tamisée type 55</v>
      </c>
      <c r="C39" s="11">
        <f>Besoins!E9</f>
        <v>0.35</v>
      </c>
      <c r="D39" t="str">
        <f>Besoins!F9</f>
        <v>kg</v>
      </c>
    </row>
    <row r="40">
      <c r="A40" t="s" s="17">
        <v>124</v>
      </c>
      <c r="B40" t="str" s="14">
        <f>"[RÉDUIRE] "&amp;Procedure!D12</f>
        <v>[RÉDUIRE] Cuire le roux blanc — Cuire très doucement à feu réduit sans arrêter de mélanger. Arrêter la cuisson lorsqu'il blanchit et devient mousseux — on dit alors qu'il « fleurit ».</v>
      </c>
      <c r="C40"/>
      <c r="D40"/>
    </row>
    <row r="41">
      <c r="A41"/>
      <c r="B41" t="str" s="18">
        <f>"ℹ "&amp;Procedure!E12</f>
        <v>ℹ</v>
      </c>
      <c r="C41"/>
      <c r="D41"/>
    </row>
    <row r="42">
      <c r="A42" t="s" s="17">
        <v>126</v>
      </c>
      <c r="B42" t="str" s="14">
        <f>"[REFROIDIR] "&amp;Procedure!D13</f>
        <v>[REFROIDIR] Refroidir rapidement — Retirer la sauteuse du feu. Si nécessaire, plonger le fond dans une plaque d'eau froide pour stopper la cuisson.</v>
      </c>
      <c r="C42"/>
      <c r="D42"/>
    </row>
    <row r="43">
      <c r="A43"/>
      <c r="B43"/>
      <c r="C43"/>
      <c r="D43"/>
    </row>
    <row r="44">
      <c r="A44" t="s" s="19">
        <v>21</v>
      </c>
      <c r="B44"/>
      <c r="C44"/>
      <c r="D44"/>
    </row>
  </sheetData>
  <sheetProtection sheet="1" formatRows="0" formatColumns="0"/>
  <mergeCells count="19">
    <mergeCell ref="A1:D1"/>
    <mergeCell ref="A2:D2"/>
    <mergeCell ref="A4:D4"/>
    <mergeCell ref="B5:D5"/>
    <mergeCell ref="B6:D6"/>
    <mergeCell ref="B12:D12"/>
    <mergeCell ref="B14:D14"/>
    <mergeCell ref="B22:D22"/>
    <mergeCell ref="B24:D24"/>
    <mergeCell ref="B26:D26"/>
    <mergeCell ref="A28:D28"/>
    <mergeCell ref="B29:D29"/>
    <mergeCell ref="A33:D33"/>
    <mergeCell ref="B34:D34"/>
    <mergeCell ref="B37:D37"/>
    <mergeCell ref="B40:D40"/>
    <mergeCell ref="B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2026-09-16T00:43:12Z</dcterms:created>
  <dc:title>WATERZOÏ DE POISSON</dc:title>
  <dc:subject/>
  <dc:creator>CUIS.web</dc:creator>
  <cp:lastModifiedBy/>
  <cp:keywords/>
  <dc:description>Export automatique — moteur récursif d'origine : Bernard Vandendaele</dc:description>
  <cp:category/>
  <dc:language>en-US</dc:language>
  <dcterms:modified xsi:type="dcterms:W3CDTF">2026-09-16T00:43:12Z</dcterms:modified>
  <cp:revision>1</cp:revision>
</cp:coreProperties>
</file>