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<sst xmlns="http://schemas.openxmlformats.org/spreadsheetml/2006/main" count="138" uniqueCount="138">
  <si>
    <t>Fiche technique</t>
  </si>
  <si>
    <t>Nom</t>
  </si>
  <si>
    <t>FILETS DE COLIN DUGLÉRÉ</t>
  </si>
  <si>
    <t>Code</t>
  </si>
  <si>
    <t>GRO_CDC_068</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</si>
  <si>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</si>
  <si>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</si>
  <si>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</si>
  <si>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</si>
  <si>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</si>
  <si>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</si>
  <si>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</si>
  <si>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</si>
  <si>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</si>
  <si>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</si>
  <si>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</si>
  <si>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</si>
  <si>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</si>
  <si>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</si>
  <si>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</si>
  <si>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00:54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</si>
  <si>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</si>
  <si>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</si>
  <si>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</si>
  <si>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</si>
  <si>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</si>
  <si>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</si>
  <si>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</si>
  <si>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</si>
  <si>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</si>
  <si>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</si>
  <si>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</si>
  <si>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</si>
  <si>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</si>
  <si>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</si>
  <si>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</si>
  <si>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</si>
  <si>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</si>
  <si>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00001743</t>
  </si>
  <si>
    <t>farine de blé tamisée type 55</t>
  </si>
  <si>
    <t>Épicerie salée</t>
  </si>
  <si>
    <t>EPI-POIVRE-NOIR</t>
  </si>
  <si>
    <t>Poivre noir moulu</t>
  </si>
  <si>
    <t>Épices en poudre et graines</t>
  </si>
  <si>
    <t>kg</t>
  </si>
  <si>
    <t>FOND-POISS-CONC</t>
  </si>
  <si>
    <t>Fumet de poisson concentré</t>
  </si>
  <si>
    <t>Fonds concentrés et extraits</t>
  </si>
  <si>
    <t>KNORR-FUMET-POIS</t>
  </si>
  <si>
    <t>Fumet de Poisson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</si>
  <si>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</si>
  <si>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</si>
  <si>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</si>
  <si>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</si>
  <si>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</si>
  <si>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</si>
  <si>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</si>
  <si>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</si>
  <si>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</si>
  <si>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RNM27820123</t>
  </si>
  <si>
    <t>OIGNON jaune France cat.I 60-80mm</t>
  </si>
  <si>
    <t>Légumes</t>
  </si>
  <si>
    <t>RNM6520160</t>
  </si>
  <si>
    <t>PERSIL simple France botte</t>
  </si>
  <si>
    <t>bte</t>
  </si>
  <si>
    <t>SEL-FIN</t>
  </si>
  <si>
    <t>Sel fin de cuisine</t>
  </si>
  <si>
    <t>Sels et condiments de base</t>
  </si>
  <si>
    <t>ECHALOTE-CI-SURG</t>
  </si>
  <si>
    <t>Échalotes ciselées surgelées</t>
  </si>
  <si>
    <t>Légumes surgelés</t>
  </si>
  <si>
    <t>RNMS00865</t>
  </si>
  <si>
    <t>Tomates en dés surgelées IQF</t>
  </si>
  <si>
    <t>RNMS00433</t>
  </si>
  <si>
    <t>Filets de colin lieu</t>
  </si>
  <si>
    <t>Poissons et fruits de mer surgelés</t>
  </si>
  <si>
    <t>Total</t>
  </si>
  <si>
    <t>Niveau</t>
  </si>
  <si>
    <t>Composant</t>
  </si>
  <si>
    <t>Type</t>
  </si>
  <si>
    <t>Quantité (pour 100 pc)</t>
  </si>
  <si>
    <t>recette</t>
  </si>
  <si>
    <t>Poissons collectivité</t>
  </si>
  <si>
    <t xml:space="preserve">    ↳ Filets de colin lieu</t>
  </si>
  <si>
    <t>matiere</t>
  </si>
  <si>
    <t xml:space="preserve">    ↳ Beurre doux 82% MG plaquette</t>
  </si>
  <si>
    <t xml:space="preserve">    ↳ Fumet de poisson reconstitue (collectivite)</t>
  </si>
  <si>
    <t>Préparations de base collectivité</t>
  </si>
  <si>
    <t xml:space="preserve">        ↳ EAU</t>
  </si>
  <si>
    <t xml:space="preserve">        ↳ Fumet de Poisson déshydraté (Knorr Professional)</t>
  </si>
  <si>
    <t xml:space="preserve">    ↳ Vin blanc sec de cuisson</t>
  </si>
  <si>
    <t xml:space="preserve">    ↳ Fumet de poisson concentré</t>
  </si>
  <si>
    <t xml:space="preserve">    ↳ Crème fraîche liquide 15% MG allégée</t>
  </si>
  <si>
    <t xml:space="preserve">    ↳ OIGNON jaune France cat.I 60-80mm</t>
  </si>
  <si>
    <t xml:space="preserve">    ↳ Échalotes ciselées surgelées</t>
  </si>
  <si>
    <t xml:space="preserve">    ↳ PERSIL PLAT (KG)</t>
  </si>
  <si>
    <t>Conversions diverses</t>
  </si>
  <si>
    <t xml:space="preserve">        ↳ PERSIL simple France botte</t>
  </si>
  <si>
    <t xml:space="preserve">    ↳ Tomates en dés surgelées IQF</t>
  </si>
  <si>
    <t xml:space="preserve">    ↳ Sel fin de cuisine</t>
  </si>
  <si>
    <t xml:space="preserve">    ↳ Poivre noir moulu</t>
  </si>
  <si>
    <t xml:space="preserve">    ↳ Roux Blanc</t>
  </si>
  <si>
    <t>Roux et liaisons de base</t>
  </si>
  <si>
    <t xml:space="preserve">        ↳ Beurre de cuisine bloc 10 kg</t>
  </si>
  <si>
    <t xml:space="preserve">        ↳ farine de blé tamisée type 55</t>
  </si>
  <si>
    <t>Recette</t>
  </si>
  <si>
    <t>#</t>
  </si>
  <si>
    <t>Verbe</t>
  </si>
  <si>
    <t>Étape</t>
  </si>
  <si>
    <t>Précision technique</t>
  </si>
  <si>
    <t>Durée</t>
  </si>
  <si>
    <t>Dresser et servir — Dressez une portion de poisson par assiette. Nappez de sauce à la demande.</t>
  </si>
  <si>
    <t>Fumet de poisson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</si>
  <si>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</si>
  <si>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</si>
  <si>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</si>
  <si>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</si>
  <si>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</si>
  <si>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</si>
  <si>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</si>
  <si>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</si>
  <si>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</si>
  <si>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</si>
  <si>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FILETS DE COLIN DUGLÉRÉ</t>
  </si>
  <si>
    <t>FILETS DE COLIN DUGLÉRÉ  GRO_CDC_068</t>
  </si>
  <si>
    <t>1.</t>
  </si>
  <si>
    <t>2.</t>
  </si>
  <si>
    <t xml:space="preserve">    Beurre doux 82% MG plaquette</t>
  </si>
  <si>
    <t>3.</t>
  </si>
  <si>
    <t xml:space="preserve">    Roux Blanc</t>
  </si>
  <si>
    <t>4.</t>
  </si>
  <si>
    <t>5.</t>
  </si>
  <si>
    <t xml:space="preserve">    Fumet de poisson reconstitue (collectivite)</t>
  </si>
  <si>
    <t xml:space="preserve">    PERSIL PLAT (KG) (conv.)</t>
  </si>
  <si>
    <t>6.</t>
  </si>
  <si>
    <t>7.</t>
  </si>
  <si>
    <t>↳ Fumet de poisson reconstitue (collectivite)  GRO-FUMET-POISS</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</si>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</sst>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288.24669</v>
      </c>
    </row>
    <row r="12">
      <c r="A12" t="s" s="3">
        <v>16</v>
      </c>
      <c r="B12" s="4">
        <v>2.8824669</v>
      </c>
    </row>
    <row r="13">
      <c r="A13"/>
      <c r="B13"/>
    </row>
    <row r="14">
      <c r="A14" t="s" s="5">
        <v>17</v>
      </c>
      <c r="B14" t="s" s="5">
        <v>14</v>
      </c>
    </row>
    <row r="15">
      <c r="A15" t="s" s="5">
        <v>18</v>
      </c>
      <c r="B15" s="6">
        <v>288.24669</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7.88</v>
      </c>
      <c r="E8" s="11">
        <f>D8*$B$2</f>
        <v>7.88</v>
      </c>
      <c r="F8" t="s">
        <v>34</v>
      </c>
      <c r="G8" s="4">
        <f>E8*0.003</f>
        <v>0.02364</v>
      </c>
    </row>
    <row r="9">
      <c r="A9" t="s" s="12">
        <v>38</v>
      </c>
      <c r="B9" t="s">
        <v>39</v>
      </c>
      <c r="C9" t="s">
        <v>40</v>
      </c>
      <c r="D9" s="9">
        <v>0.65</v>
      </c>
      <c r="E9" s="11">
        <f>D9*$B$2</f>
        <v>0.65</v>
      </c>
      <c r="F9" t="s">
        <v>24</v>
      </c>
      <c r="G9" s="4">
        <f>E9*0</f>
        <v>0</v>
      </c>
    </row>
    <row r="10">
      <c r="A10" t="s">
        <v>41</v>
      </c>
      <c r="B10" t="s">
        <v>42</v>
      </c>
      <c r="C10" t="s">
        <v>43</v>
      </c>
      <c r="D10" s="9">
        <v>0.007</v>
      </c>
      <c r="E10" s="11">
        <f>D10*$B$2</f>
        <v>0.007</v>
      </c>
      <c r="F10" t="s">
        <v>44</v>
      </c>
      <c r="G10" s="4">
        <f>E10*12.5</f>
        <v>0.0875</v>
      </c>
    </row>
    <row r="11">
      <c r="A11" t="s">
        <v>45</v>
      </c>
      <c r="B11" t="s">
        <v>46</v>
      </c>
      <c r="C11" t="s">
        <v>47</v>
      </c>
      <c r="D11" s="9">
        <v>0.1</v>
      </c>
      <c r="E11" s="11">
        <f>D11*$B$2</f>
        <v>0.1</v>
      </c>
      <c r="F11" t="s">
        <v>44</v>
      </c>
      <c r="G11" s="4">
        <f>E11*30</f>
        <v>3</v>
      </c>
    </row>
    <row r="12">
      <c r="A12" t="s">
        <v>48</v>
      </c>
      <c r="B12" t="s">
        <v>49</v>
      </c>
      <c r="C12" t="s">
        <v>50</v>
      </c>
      <c r="D12" s="9">
        <v>0.12</v>
      </c>
      <c r="E12" s="11">
        <f>D12*$B$2</f>
        <v>0.12</v>
      </c>
      <c r="F12" t="s">
        <v>44</v>
      </c>
      <c r="G12" s="4">
        <f>E12*0</f>
        <v>0</v>
      </c>
    </row>
    <row r="13">
      <c r="A13" t="s">
        <v>51</v>
      </c>
      <c r="B13" t="s">
        <v>52</v>
      </c>
      <c r="C13" t="s">
        <v>53</v>
      </c>
      <c r="D13" s="9">
        <v>0.65</v>
      </c>
      <c r="E13" s="11">
        <f>D13*$B$2</f>
        <v>0.65</v>
      </c>
      <c r="F13" t="s">
        <v>44</v>
      </c>
      <c r="G13" s="4">
        <f>E13*4.9</f>
        <v>3.185</v>
      </c>
    </row>
    <row r="14">
      <c r="A14" t="s">
        <v>54</v>
      </c>
      <c r="B14" t="s">
        <v>55</v>
      </c>
      <c r="C14" t="s">
        <v>53</v>
      </c>
      <c r="D14" s="9">
        <v>1.75</v>
      </c>
      <c r="E14" s="11">
        <f>D14*$B$2</f>
        <v>1.75</v>
      </c>
      <c r="F14" t="s">
        <v>44</v>
      </c>
      <c r="G14" s="4">
        <f>E14*5.2</f>
        <v>9.1</v>
      </c>
    </row>
    <row r="15">
      <c r="A15" t="s">
        <v>56</v>
      </c>
      <c r="B15" t="s">
        <v>57</v>
      </c>
      <c r="C15" t="s">
        <v>58</v>
      </c>
      <c r="D15" s="9">
        <v>2</v>
      </c>
      <c r="E15" s="11">
        <f>D15*$B$2</f>
        <v>2</v>
      </c>
      <c r="F15" t="s">
        <v>34</v>
      </c>
      <c r="G15" s="4">
        <f>E15*2.2</f>
        <v>4.4</v>
      </c>
    </row>
    <row r="16">
      <c r="A16" t="s">
        <v>59</v>
      </c>
      <c r="B16" t="s">
        <v>60</v>
      </c>
      <c r="C16" t="s">
        <v>61</v>
      </c>
      <c r="D16" s="9">
        <v>1.5</v>
      </c>
      <c r="E16" s="11">
        <f>D16*$B$2</f>
        <v>1.5</v>
      </c>
      <c r="F16" t="s">
        <v>44</v>
      </c>
      <c r="G16" s="4">
        <f>E16*0.4</f>
        <v>0.6</v>
      </c>
    </row>
    <row r="17">
      <c r="A17" t="s">
        <v>62</v>
      </c>
      <c r="B17" t="s">
        <v>63</v>
      </c>
      <c r="C17" t="s">
        <v>61</v>
      </c>
      <c r="D17" s="9">
        <v>4</v>
      </c>
      <c r="E17" s="11">
        <f>D17*$B$2</f>
        <v>4</v>
      </c>
      <c r="F17" t="s">
        <v>64</v>
      </c>
      <c r="G17" s="4">
        <f>E17*4.5</f>
        <v>18</v>
      </c>
    </row>
    <row r="18">
      <c r="A18" t="s">
        <v>65</v>
      </c>
      <c r="B18" t="s">
        <v>66</v>
      </c>
      <c r="C18" t="s">
        <v>67</v>
      </c>
      <c r="D18" s="9">
        <v>0.073</v>
      </c>
      <c r="E18" s="11">
        <f>D18*$B$2</f>
        <v>0.073</v>
      </c>
      <c r="F18" t="s">
        <v>44</v>
      </c>
      <c r="G18" s="4">
        <f>E18*0.35</f>
        <v>0.02555</v>
      </c>
    </row>
    <row r="19">
      <c r="A19" t="s">
        <v>68</v>
      </c>
      <c r="B19" t="s">
        <v>69</v>
      </c>
      <c r="C19" t="s">
        <v>70</v>
      </c>
      <c r="D19" s="9">
        <v>0.75</v>
      </c>
      <c r="E19" s="11">
        <f>D19*$B$2</f>
        <v>0.75</v>
      </c>
      <c r="F19" t="s">
        <v>44</v>
      </c>
      <c r="G19" s="4">
        <f>E19*7.5</f>
        <v>5.625</v>
      </c>
    </row>
    <row r="20">
      <c r="A20" t="s">
        <v>71</v>
      </c>
      <c r="B20" t="s">
        <v>72</v>
      </c>
      <c r="C20" t="s">
        <v>70</v>
      </c>
      <c r="D20" s="9">
        <v>5</v>
      </c>
      <c r="E20" s="11">
        <f>D20*$B$2</f>
        <v>5</v>
      </c>
      <c r="F20" t="s">
        <v>44</v>
      </c>
      <c r="G20" s="4">
        <f>E20*2.92</f>
        <v>14.6</v>
      </c>
    </row>
    <row r="21">
      <c r="A21" t="s">
        <v>73</v>
      </c>
      <c r="B21" t="s">
        <v>74</v>
      </c>
      <c r="C21" t="s">
        <v>75</v>
      </c>
      <c r="D21" s="9">
        <v>14</v>
      </c>
      <c r="E21" s="11">
        <f>D21*$B$2</f>
        <v>14</v>
      </c>
      <c r="F21" t="s">
        <v>44</v>
      </c>
      <c r="G21" s="4">
        <f>E21*16</f>
        <v>224</v>
      </c>
    </row>
    <row r="22">
      <c r="A22"/>
      <c r="B22"/>
      <c r="C22"/>
      <c r="D22"/>
      <c r="E22"/>
      <c r="F22" t="s" s="3">
        <v>76</v>
      </c>
      <c r="G22" s="13">
        <f>SUM(G7:G21)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77</v>
      </c>
      <c r="B1" t="s" s="2">
        <v>78</v>
      </c>
      <c r="C1" t="s" s="2">
        <v>79</v>
      </c>
      <c r="D1" t="s" s="2">
        <v>80</v>
      </c>
      <c r="E1" t="s" s="2">
        <v>29</v>
      </c>
      <c r="F1" t="s" s="2">
        <v>5</v>
      </c>
    </row>
    <row r="2">
      <c r="A2">
        <v>0</v>
      </c>
      <c r="B2" t="s">
        <v>2</v>
      </c>
      <c r="C2" t="s">
        <v>81</v>
      </c>
      <c r="D2" s="11">
        <v>100</v>
      </c>
      <c r="E2" t="s">
        <v>24</v>
      </c>
      <c r="F2" t="s">
        <v>82</v>
      </c>
    </row>
    <row r="3">
      <c r="A3">
        <v>1</v>
      </c>
      <c r="B3" t="s">
        <v>83</v>
      </c>
      <c r="C3" t="s">
        <v>84</v>
      </c>
      <c r="D3" s="11">
        <v>14</v>
      </c>
      <c r="E3" t="s">
        <v>44</v>
      </c>
      <c r="F3" t="s">
        <v>75</v>
      </c>
    </row>
    <row r="4">
      <c r="A4">
        <v>1</v>
      </c>
      <c r="B4" t="s">
        <v>85</v>
      </c>
      <c r="C4" t="s">
        <v>84</v>
      </c>
      <c r="D4" s="11">
        <v>0.25</v>
      </c>
      <c r="E4" t="s">
        <v>44</v>
      </c>
      <c r="F4" t="s">
        <v>53</v>
      </c>
    </row>
    <row r="5">
      <c r="A5">
        <v>1</v>
      </c>
      <c r="B5" t="s">
        <v>86</v>
      </c>
      <c r="C5" t="s">
        <v>81</v>
      </c>
      <c r="D5" s="11">
        <v>8</v>
      </c>
      <c r="E5" t="s">
        <v>34</v>
      </c>
      <c r="F5" t="s">
        <v>87</v>
      </c>
    </row>
    <row r="6">
      <c r="A6">
        <v>2</v>
      </c>
      <c r="B6" t="s">
        <v>88</v>
      </c>
      <c r="C6" t="s">
        <v>84</v>
      </c>
      <c r="D6" s="11">
        <v>7.88</v>
      </c>
      <c r="E6" t="s">
        <v>34</v>
      </c>
      <c r="F6" t="s">
        <v>37</v>
      </c>
    </row>
    <row r="7">
      <c r="A7">
        <v>2</v>
      </c>
      <c r="B7" t="s">
        <v>89</v>
      </c>
      <c r="C7" t="s">
        <v>84</v>
      </c>
      <c r="D7" s="11">
        <v>0.12</v>
      </c>
      <c r="E7" t="s">
        <v>44</v>
      </c>
      <c r="F7" t="s">
        <v>50</v>
      </c>
    </row>
    <row r="8">
      <c r="A8">
        <v>1</v>
      </c>
      <c r="B8" t="s">
        <v>90</v>
      </c>
      <c r="C8" t="s">
        <v>84</v>
      </c>
      <c r="D8" s="11">
        <v>2</v>
      </c>
      <c r="E8" t="s">
        <v>34</v>
      </c>
      <c r="F8" t="s">
        <v>33</v>
      </c>
    </row>
    <row r="9">
      <c r="A9">
        <v>1</v>
      </c>
      <c r="B9" t="s">
        <v>91</v>
      </c>
      <c r="C9" t="s">
        <v>84</v>
      </c>
      <c r="D9" s="11">
        <v>0.1</v>
      </c>
      <c r="E9" t="s">
        <v>44</v>
      </c>
      <c r="F9" t="s">
        <v>47</v>
      </c>
    </row>
    <row r="10">
      <c r="A10">
        <v>1</v>
      </c>
      <c r="B10" t="s">
        <v>92</v>
      </c>
      <c r="C10" t="s">
        <v>84</v>
      </c>
      <c r="D10" s="11">
        <v>2</v>
      </c>
      <c r="E10" t="s">
        <v>34</v>
      </c>
      <c r="F10" t="s">
        <v>58</v>
      </c>
    </row>
    <row r="11">
      <c r="A11">
        <v>1</v>
      </c>
      <c r="B11" t="s">
        <v>85</v>
      </c>
      <c r="C11" t="s">
        <v>84</v>
      </c>
      <c r="D11" s="11">
        <v>1.5</v>
      </c>
      <c r="E11" t="s">
        <v>44</v>
      </c>
      <c r="F11" t="s">
        <v>53</v>
      </c>
    </row>
    <row r="12">
      <c r="A12">
        <v>1</v>
      </c>
      <c r="B12" t="s">
        <v>93</v>
      </c>
      <c r="C12" t="s">
        <v>84</v>
      </c>
      <c r="D12" s="11">
        <v>1.5</v>
      </c>
      <c r="E12" t="s">
        <v>44</v>
      </c>
      <c r="F12" t="s">
        <v>61</v>
      </c>
    </row>
    <row r="13">
      <c r="A13">
        <v>1</v>
      </c>
      <c r="B13" t="s">
        <v>94</v>
      </c>
      <c r="C13" t="s">
        <v>84</v>
      </c>
      <c r="D13" s="11">
        <v>0.75</v>
      </c>
      <c r="E13" t="s">
        <v>44</v>
      </c>
      <c r="F13" t="s">
        <v>70</v>
      </c>
    </row>
    <row r="14">
      <c r="A14">
        <v>1</v>
      </c>
      <c r="B14" t="s">
        <v>95</v>
      </c>
      <c r="C14" t="s">
        <v>81</v>
      </c>
      <c r="D14" s="11">
        <v>0.4</v>
      </c>
      <c r="E14" t="s">
        <v>44</v>
      </c>
      <c r="F14" t="s">
        <v>96</v>
      </c>
    </row>
    <row r="15">
      <c r="A15">
        <v>2</v>
      </c>
      <c r="B15" t="s">
        <v>97</v>
      </c>
      <c r="C15" t="s">
        <v>84</v>
      </c>
      <c r="D15" s="11">
        <v>4</v>
      </c>
      <c r="E15" t="s">
        <v>64</v>
      </c>
      <c r="F15" t="s">
        <v>61</v>
      </c>
    </row>
    <row r="16">
      <c r="A16">
        <v>1</v>
      </c>
      <c r="B16" t="s">
        <v>98</v>
      </c>
      <c r="C16" t="s">
        <v>84</v>
      </c>
      <c r="D16" s="11">
        <v>5</v>
      </c>
      <c r="E16" t="s">
        <v>44</v>
      </c>
      <c r="F16" t="s">
        <v>70</v>
      </c>
    </row>
    <row r="17">
      <c r="A17">
        <v>1</v>
      </c>
      <c r="B17" t="s">
        <v>99</v>
      </c>
      <c r="C17" t="s">
        <v>84</v>
      </c>
      <c r="D17" s="11">
        <v>0.073</v>
      </c>
      <c r="E17" t="s">
        <v>44</v>
      </c>
      <c r="F17" t="s">
        <v>67</v>
      </c>
    </row>
    <row r="18">
      <c r="A18">
        <v>1</v>
      </c>
      <c r="B18" t="s">
        <v>100</v>
      </c>
      <c r="C18" t="s">
        <v>84</v>
      </c>
      <c r="D18" s="11">
        <v>0.007</v>
      </c>
      <c r="E18" t="s">
        <v>44</v>
      </c>
      <c r="F18" t="s">
        <v>43</v>
      </c>
    </row>
    <row r="19">
      <c r="A19">
        <v>1</v>
      </c>
      <c r="B19" t="s">
        <v>101</v>
      </c>
      <c r="C19" t="s">
        <v>81</v>
      </c>
      <c r="D19" s="11">
        <v>1.3</v>
      </c>
      <c r="E19" t="s">
        <v>44</v>
      </c>
      <c r="F19" t="s">
        <v>102</v>
      </c>
    </row>
    <row r="20">
      <c r="A20">
        <v>2</v>
      </c>
      <c r="B20" t="s">
        <v>103</v>
      </c>
      <c r="C20" t="s">
        <v>84</v>
      </c>
      <c r="D20" s="11">
        <v>0.65</v>
      </c>
      <c r="E20" t="s">
        <v>44</v>
      </c>
      <c r="F20" t="s">
        <v>53</v>
      </c>
    </row>
    <row r="21">
      <c r="A21">
        <v>2</v>
      </c>
      <c r="B21" t="s">
        <v>104</v>
      </c>
      <c r="C21" t="s">
        <v>84</v>
      </c>
      <c r="D21" s="11">
        <v>0.65</v>
      </c>
      <c r="E21" t="s">
        <v>44</v>
      </c>
      <c r="F21"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105</v>
      </c>
      <c r="B1" t="s" s="2">
        <v>106</v>
      </c>
      <c r="C1" t="s" s="2">
        <v>107</v>
      </c>
      <c r="D1" t="s" s="2">
        <v>108</v>
      </c>
      <c r="E1" t="s" s="2">
        <v>109</v>
      </c>
      <c r="F1" t="s" s="2">
        <v>110</v>
      </c>
    </row>
    <row r="2">
      <c r="A2" t="s">
        <v>2</v>
      </c>
      <c r="B2">
        <v>1</v>
      </c>
      <c r="C2"/>
      <c r="D2" t="inlineStr" s="14">
        <is>
          <t>Mise en place du poste de travail — Vérifiez les DLC, pesez les denrées, sélectionnez le matériel nécessaire. Désinfectez le matériel et le poste de travail, en suivant les protocoles.</t>
        </is>
      </c>
      <c r="E2" t="s" s="14"/>
      <c r="F2"/>
    </row>
    <row r="3">
      <c r="A3" t="s">
        <v>2</v>
      </c>
      <c r="B3">
        <v>2</v>
      </c>
      <c r="C3"/>
      <c r="D3" t="inlineStr" s="14">
        <is>
          <t>Préparations préliminaires — La veille : décongelez le poisson suivant la procédure. Habillez, portionnez, lavez, égouttez et stockez les filets dans un bac GN 2/1 H 200, muni d'une grille égouttoir. Réservez au froid. Épluchez, lavez et désinfectez les oignons. Au cutter, hachez les oignons. Réservez au froid. Déconditionnez les tomates en cubes surgelées dans un bac GN 1/1 H 100 suivant la procédure. Dans une petite russe, faites fondre 250 g de beurre. Au pinceau, badigeonnez de beurre le fond de 8 bacs GN 1/1 H 25 perforés. Réservez. Détaillez en parcelles le beurre de la sauce. Réservez au froid.</t>
        </is>
      </c>
      <c r="E3" t="s" s="14"/>
      <c r="F3"/>
    </row>
    <row r="4">
      <c r="A4" t="s">
        <v>2</v>
      </c>
      <c r="B4">
        <v>3</v>
      </c>
      <c r="C4"/>
      <c r="D4" t="inlineStr" s="14">
        <is>
          <t>Confectionner le roux — Dans un rondeau, faites fondre le beurre. Ajoutez la farine tamisée. Remuez à l'aide d'un fouet. Laissez cuire sans coloration. Au terme de la cuisson, le roux blanchit et devient mousseux. Laissez refroidir dans le rondeau, qui servira ultérieurement à confectionner la sauce.</t>
        </is>
      </c>
      <c r="E4" t="s" s="14"/>
      <c r="F4"/>
    </row>
    <row r="5">
      <c r="A5" t="s">
        <v>2</v>
      </c>
      <c r="B5">
        <v>4</v>
      </c>
      <c r="C5"/>
      <c r="D5" t="inlineStr" s="14">
        <is>
          <t>Confectionner la fondue de tomate — Dans un rondeau, faites suer les échalotes et les oignons hachés. Déglacez avec le vin blanc. Laissez réduire de moitié. Ajoutez la tomate en cubes. Salez et poivrez. Maintenez à feu doux. Laissez s'évaporer l'eau constitutive des tomates pour obtenir la consistance de la fondue. Réservez au chaud.</t>
        </is>
      </c>
      <c r="E5" t="s" s="14"/>
      <c r="F5"/>
    </row>
    <row r="6">
      <c r="A6" t="s">
        <v>2</v>
      </c>
      <c r="B6">
        <v>5</v>
      </c>
      <c r="C6"/>
      <c r="D6" t="inlineStr" s="14">
        <is>
          <t>Confectionner la sauce — Dans un rondeau, réalisez le fumet de poisson à partir de fond déshydraté en suivant les recommandations du fabricant. Versez le fumet bouillant dans le rondeau où se trouve le roux froid. Mélangez au fouet. Laissez cuire doucement en remuant de temps en temps. Ajoutez la crème fraîche et le concentré de poisson au velouté. Montez le velouté au mixeur pour obtenir une texture onctueuse. Ajoutez le beurre en parcelles et mixez à nouveau. Ajoutez la fondue de tomate et le persil haché. Fouettez l'ensemble. Respectez la procédure de fin de cuisson. Réservez et stockez la sauce dans deux bacs GN 1/1 H 150. Filmez les bacs pour éviter de tamponner la sauce. Stockez en armoire chaude et maintenez à +63°C en attente de consommation.</t>
        </is>
      </c>
      <c r="E6" t="s" s="14"/>
      <c r="F6"/>
    </row>
    <row r="7">
      <c r="A7" t="s">
        <v>2</v>
      </c>
      <c r="B7">
        <v>6</v>
      </c>
      <c r="C7"/>
      <c r="D7" t="inlineStr" s="14">
        <is>
          <t>Marquer la cuisson du poisson — Préchauffez le four sur la position vapeur. Disposez 12 portions dans chaque bac beurré. Étagez les bacs sur l'échelle de cuisson. Posez la sonde de cuisson au cœur d'une portion. Enfournez. Cuisez 7 à 8 min. Atteignez la température de +63°C au cœur du poisson en fin de cuisson. Filmez les bacs pour garder le moelleux du poisson. Respectez la procédure de fin de cuisson. Stockez en armoire chaude et maintenez la température de +63°C en attente de consommation.</t>
        </is>
      </c>
      <c r="E7" t="s" s="14"/>
      <c r="F7"/>
    </row>
    <row r="8">
      <c r="A8" t="s">
        <v>2</v>
      </c>
      <c r="B8">
        <v>7</v>
      </c>
      <c r="C8"/>
      <c r="D8" t="s" s="14">
        <v>111</v>
      </c>
      <c r="E8" t="s" s="14"/>
      <c r="F8"/>
    </row>
    <row r="9">
      <c r="A9" t="s">
        <v>112</v>
      </c>
      <c r="B9">
        <v>1</v>
      </c>
      <c r="C9" t="s">
        <v>113</v>
      </c>
      <c r="D9" t="s" s="14">
        <v>114</v>
      </c>
      <c r="E9" t="s" s="14"/>
      <c r="F9"/>
    </row>
    <row r="10">
      <c r="A10" t="s">
        <v>115</v>
      </c>
      <c r="B10">
        <v>1</v>
      </c>
      <c r="C10" t="s">
        <v>116</v>
      </c>
      <c r="D10" t="s" s="14">
        <v>117</v>
      </c>
      <c r="E10" t="s" s="14"/>
      <c r="F10"/>
    </row>
    <row r="11">
      <c r="A11" t="s">
        <v>115</v>
      </c>
      <c r="B11">
        <v>2</v>
      </c>
      <c r="C11" t="s">
        <v>118</v>
      </c>
      <c r="D11"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1" t="s" s="14"/>
      <c r="F11"/>
    </row>
    <row r="12">
      <c r="A12" t="s">
        <v>115</v>
      </c>
      <c r="B12">
        <v>3</v>
      </c>
      <c r="C12" t="s">
        <v>119</v>
      </c>
      <c r="D12" t="inlineStr" s="14">
        <is>
          <t>Cuire le roux blanc — Cuire très doucement à feu réduit sans arrêter de mélanger. Arrêter la cuisson lorsqu'il blanchit et devient mousseux — on dit alors qu'il « fleurit ».</t>
        </is>
      </c>
      <c r="E12" t="s" s="14">
        <v>120</v>
      </c>
      <c r="F12"/>
    </row>
    <row r="13">
      <c r="A13" t="s">
        <v>115</v>
      </c>
      <c r="B13">
        <v>4</v>
      </c>
      <c r="C13" t="s">
        <v>121</v>
      </c>
      <c r="D13" t="s" s="14">
        <v>122</v>
      </c>
      <c r="E13" t="s" s="14"/>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3"/>
  <cols>
    <col min="1" max="1" width="22" customWidth="1"/>
    <col min="2" max="2" width="52" customWidth="1"/>
    <col min="3" max="3" width="14" customWidth="1"/>
    <col min="4" max="4" width="10" customWidth="1"/>
  </cols>
  <sheetData>
    <row r="1" customHeight="1" ht="24">
      <c r="A1" t="s" s="7">
        <v>123</v>
      </c>
      <c r="B1"/>
      <c r="C1"/>
      <c r="D1"/>
    </row>
    <row r="2">
      <c r="A2" t="str" s="15">
        <f>"GRO_CDC_068 · GRO.POISSONS · référence : "&amp;Besoins!B3&amp;" "&amp;Besoins!C3&amp;" · multiplicateur réglable sur la feuille ""Besoins"""</f>
        <v>GRO_CDC_068 · GRO.POISSONS · référence : 100 pc · multiplicateur réglable sur la feuille </v>
      </c>
      <c r="B2"/>
      <c r="C2"/>
      <c r="D2"/>
    </row>
    <row r="3">
      <c r="A3"/>
      <c r="B3"/>
      <c r="C3"/>
      <c r="D3"/>
    </row>
    <row r="4">
      <c r="A4" t="s" s="16">
        <v>124</v>
      </c>
      <c r="B4"/>
      <c r="C4"/>
      <c r="D4"/>
    </row>
    <row r="5">
      <c r="A5" t="s" s="17">
        <v>125</v>
      </c>
      <c r="B5" t="str" s="14">
        <f>Procedure!D2</f>
        <v>Mise en place du poste de travail — Vérifiez les DLC, pesez les denrées, sélectionnez le matériel nécessaire. Désinfectez le matériel et le poste de travail, en suivant les protocoles.</v>
      </c>
      <c r="C5"/>
      <c r="D5"/>
    </row>
    <row r="6">
      <c r="A6" t="s" s="17">
        <v>126</v>
      </c>
      <c r="B6" t="str" s="14">
        <f>Procedure!D3</f>
        <v>Préparations préliminaires — La veille : décongelez le poisson suivant la procédure. Habillez, portionnez, lavez, égouttez et stockez les filets dans un bac GN 2/1 H 200, muni d'une grille égouttoir. Réservez au froid. Épluchez, lavez et désinfectez les oignons. Au cutter, hachez les oignons. Réservez au froid. Déconditionnez les tomates en cubes surgelées dans un bac GN 1/1 H 100 suivant la procédure. Dans une petite russe, faites fondre 250 g de beurre. Au pinceau, badigeonnez de beurre le fond de 8 bacs GN 1/1 H 25 perforés. Réservez. Détaillez en parcelles le beurre de la sauce. Réservez au froid.</v>
      </c>
      <c r="C6"/>
      <c r="D6"/>
    </row>
    <row r="7">
      <c r="A7"/>
      <c r="B7" t="str">
        <f>Besoins!B21</f>
        <v>Filets de colin lieu</v>
      </c>
      <c r="C7" s="11">
        <f>Besoins!E21</f>
        <v>14</v>
      </c>
      <c r="D7" t="str">
        <f>Besoins!F21</f>
        <v>kg</v>
      </c>
    </row>
    <row r="8">
      <c r="A8"/>
      <c r="B8" t="s">
        <v>127</v>
      </c>
      <c r="C8" s="11">
        <f>'Besoins'!$B$2*0.25</f>
        <v>0.25</v>
      </c>
      <c r="D8" t="s">
        <v>44</v>
      </c>
    </row>
    <row r="9">
      <c r="A9"/>
      <c r="B9" t="str">
        <f>Besoins!B16</f>
        <v>OIGNON jaune France cat.I 60-80mm</v>
      </c>
      <c r="C9" s="11">
        <f>Besoins!E16</f>
        <v>1.5</v>
      </c>
      <c r="D9" t="str">
        <f>Besoins!F16</f>
        <v>kg</v>
      </c>
    </row>
    <row r="10">
      <c r="A10" t="s" s="17">
        <v>128</v>
      </c>
      <c r="B10" t="str" s="14">
        <f>Procedure!D4</f>
        <v>Confectionner le roux — Dans un rondeau, faites fondre le beurre. Ajoutez la farine tamisée. Remuez à l'aide d'un fouet. Laissez cuire sans coloration. Au terme de la cuisson, le roux blanchit et devient mousseux. Laissez refroidir dans le rondeau, qui servira ultérieurement à confectionner la sauce.</v>
      </c>
      <c r="C10"/>
      <c r="D10"/>
    </row>
    <row r="11">
      <c r="A11"/>
      <c r="B11" t="s">
        <v>129</v>
      </c>
      <c r="C11" s="11">
        <f>'Besoins'!$B$2*1.3</f>
        <v>1.3</v>
      </c>
      <c r="D11" t="s">
        <v>44</v>
      </c>
    </row>
    <row r="12">
      <c r="A12" t="s" s="17">
        <v>130</v>
      </c>
      <c r="B12" t="str" s="14">
        <f>Procedure!D5</f>
        <v>Confectionner la fondue de tomate — Dans un rondeau, faites suer les échalotes et les oignons hachés. Déglacez avec le vin blanc. Laissez réduire de moitié. Ajoutez la tomate en cubes. Salez et poivrez. Maintenez à feu doux. Laissez s'évaporer l'eau constitutive des tomates pour obtenir la consistance de la fondue. Réservez au chaud.</v>
      </c>
      <c r="C12"/>
      <c r="D12"/>
    </row>
    <row r="13">
      <c r="A13"/>
      <c r="B13" t="str">
        <f>Besoins!B7</f>
        <v>Vin blanc sec de cuisson</v>
      </c>
      <c r="C13" s="11">
        <f>Besoins!E7</f>
        <v>2</v>
      </c>
      <c r="D13" t="str">
        <f>Besoins!F7</f>
        <v>lt</v>
      </c>
    </row>
    <row r="14">
      <c r="A14"/>
      <c r="B14" t="str">
        <f>Besoins!B19</f>
        <v>Échalotes ciselées surgelées</v>
      </c>
      <c r="C14" s="11">
        <f>Besoins!E19</f>
        <v>0.75</v>
      </c>
      <c r="D14" t="str">
        <f>Besoins!F19</f>
        <v>kg</v>
      </c>
    </row>
    <row r="15">
      <c r="A15"/>
      <c r="B15" t="str">
        <f>Besoins!B20</f>
        <v>Tomates en dés surgelées IQF</v>
      </c>
      <c r="C15" s="11">
        <f>Besoins!E20</f>
        <v>5</v>
      </c>
      <c r="D15" t="str">
        <f>Besoins!F20</f>
        <v>kg</v>
      </c>
    </row>
    <row r="16">
      <c r="A16"/>
      <c r="B16" t="str">
        <f>Besoins!B18</f>
        <v>Sel fin de cuisine</v>
      </c>
      <c r="C16" s="11">
        <f>Besoins!E18</f>
        <v>0.073</v>
      </c>
      <c r="D16" t="str">
        <f>Besoins!F18</f>
        <v>kg</v>
      </c>
    </row>
    <row r="17">
      <c r="A17"/>
      <c r="B17" t="str">
        <f>Besoins!B10</f>
        <v>Poivre noir moulu</v>
      </c>
      <c r="C17" s="11">
        <f>Besoins!E10</f>
        <v>0.007</v>
      </c>
      <c r="D17" t="str">
        <f>Besoins!F10</f>
        <v>kg</v>
      </c>
    </row>
    <row r="18">
      <c r="A18" t="s" s="17">
        <v>131</v>
      </c>
      <c r="B18" t="str" s="14">
        <f>Procedure!D6</f>
        <v>Confectionner la sauce — Dans un rondeau, réalisez le fumet de poisson à partir de fond déshydraté en suivant les recommandations du fabricant. Versez le fumet bouillant dans le rondeau où se trouve le roux froid. Mélangez au fouet. Laissez cuire doucement en remuant de temps en temps. Ajoutez la crème fraîche et le concentré de poisson au velouté. Montez le velouté au mixeur pour obtenir une texture onctueuse. Ajoutez le beurre en parcelles et mixez à nouveau. Ajoutez la fondue de tomate et le persil haché. Fouettez l'ensemble. Respectez la procédure de fin de cuisson. Réservez et stockez la sauce dans deux bacs GN 1/1 H 150. Filmez les bacs pour éviter de tamponner la sauce. Stockez en armoire chaude et maintenez à +63°C en attente de consommation.</v>
      </c>
      <c r="C18"/>
      <c r="D18"/>
    </row>
    <row r="19">
      <c r="A19"/>
      <c r="B19" t="s">
        <v>132</v>
      </c>
      <c r="C19" s="11">
        <f>'Besoins'!$B$2*8</f>
        <v>8</v>
      </c>
      <c r="D19" t="s">
        <v>34</v>
      </c>
    </row>
    <row r="20">
      <c r="A20"/>
      <c r="B20" t="str">
        <f>Besoins!B11</f>
        <v>Fumet de poisson concentré</v>
      </c>
      <c r="C20" s="11">
        <f>Besoins!E11</f>
        <v>0.1</v>
      </c>
      <c r="D20" t="str">
        <f>Besoins!F11</f>
        <v>kg</v>
      </c>
    </row>
    <row r="21">
      <c r="A21"/>
      <c r="B21" t="str">
        <f>Besoins!B15</f>
        <v>Crème fraîche liquide 15% MG allégée</v>
      </c>
      <c r="C21" s="11">
        <f>Besoins!E15</f>
        <v>2</v>
      </c>
      <c r="D21" t="str">
        <f>Besoins!F15</f>
        <v>lt</v>
      </c>
    </row>
    <row r="22">
      <c r="A22"/>
      <c r="B22" t="s">
        <v>127</v>
      </c>
      <c r="C22" s="11">
        <f>'Besoins'!$B$2*1.5</f>
        <v>1.5</v>
      </c>
      <c r="D22" t="s">
        <v>44</v>
      </c>
    </row>
    <row r="23">
      <c r="A23"/>
      <c r="B23" t="s">
        <v>133</v>
      </c>
      <c r="C23" s="11">
        <f>'Besoins'!$B$2*0.4</f>
        <v>0.4</v>
      </c>
      <c r="D23" t="s">
        <v>44</v>
      </c>
    </row>
    <row r="24">
      <c r="A24" t="s" s="17">
        <v>134</v>
      </c>
      <c r="B24" t="str" s="14">
        <f>Procedure!D7</f>
        <v>Marquer la cuisson du poisson — Préchauffez le four sur la position vapeur. Disposez 12 portions dans chaque bac beurré. Étagez les bacs sur l'échelle de cuisson. Posez la sonde de cuisson au cœur d'une portion. Enfournez. Cuisez 7 à 8 min. Atteignez la température de +63°C au cœur du poisson en fin de cuisson. Filmez les bacs pour garder le moelleux du poisson. Respectez la procédure de fin de cuisson. Stockez en armoire chaude et maintenez la température de +63°C en attente de consommation.</v>
      </c>
      <c r="C24"/>
      <c r="D24"/>
    </row>
    <row r="25">
      <c r="A25" t="s" s="17">
        <v>135</v>
      </c>
      <c r="B25" t="str" s="14">
        <f>Procedure!D8</f>
        <v>Dresser et servir — Dressez une portion de poisson par assiette. Nappez de sauce à la demande.</v>
      </c>
      <c r="C25"/>
      <c r="D25"/>
    </row>
    <row r="26">
      <c r="A26"/>
      <c r="B26"/>
      <c r="C26"/>
      <c r="D26"/>
    </row>
    <row r="27">
      <c r="A27" t="s" s="16">
        <v>136</v>
      </c>
      <c r="B27"/>
      <c r="C27"/>
      <c r="D27"/>
    </row>
    <row r="28">
      <c r="A28" t="s" s="17">
        <v>125</v>
      </c>
      <c r="B28" t="str" s="14">
        <f>"[DISSOUDRE] "&amp;Procedure!D9</f>
        <v>[DISSOUDRE] Délayer la poudre dans l'eau froide en fouettant, puis porter à ébullition en remuant régulièrement.</v>
      </c>
      <c r="C28"/>
      <c r="D28"/>
    </row>
    <row r="29">
      <c r="A29"/>
      <c r="B29" t="str">
        <f>Besoins!B8</f>
        <v>EAU</v>
      </c>
      <c r="C29" s="11">
        <f>Besoins!E8</f>
        <v>7.88</v>
      </c>
      <c r="D29" t="str">
        <f>Besoins!F8</f>
        <v>lt</v>
      </c>
    </row>
    <row r="30">
      <c r="A30"/>
      <c r="B30" t="str">
        <f>Besoins!B12</f>
        <v>Fumet de Poisson déshydraté (Knorr Professional)</v>
      </c>
      <c r="C30" s="11">
        <f>Besoins!E12</f>
        <v>0.12</v>
      </c>
      <c r="D30" t="str">
        <f>Besoins!F12</f>
        <v>kg</v>
      </c>
    </row>
    <row r="31">
      <c r="A31"/>
      <c r="B31"/>
      <c r="C31"/>
      <c r="D31"/>
    </row>
    <row r="32">
      <c r="A32" t="s" s="16">
        <v>137</v>
      </c>
      <c r="B32"/>
      <c r="C32"/>
      <c r="D32"/>
    </row>
    <row r="33">
      <c r="A33" t="s" s="17">
        <v>125</v>
      </c>
      <c r="B33" t="str" s="14">
        <f>"[METTRE EN PLACE] "&amp;Procedure!D10</f>
        <v>[METTRE EN PLACE] Mettre en place — Peser, mesurer et contrôler les denrées. Tamiser la farine. Découper le beurre en parcelles.</v>
      </c>
      <c r="C33"/>
      <c r="D33"/>
    </row>
    <row r="34">
      <c r="A34"/>
      <c r="B34" t="str">
        <f>Besoins!B13</f>
        <v>Beurre de cuisine bloc 10 kg</v>
      </c>
      <c r="C34" s="11">
        <f>Besoins!E13</f>
        <v>0.65</v>
      </c>
      <c r="D34" t="str">
        <f>Besoins!F13</f>
        <v>kg</v>
      </c>
    </row>
    <row r="35">
      <c r="A35"/>
      <c r="B35" t="str">
        <f>Besoins!B9</f>
        <v>farine de blé tamisée type 55</v>
      </c>
      <c r="C35" s="11">
        <f>Besoins!E9</f>
        <v>0.65</v>
      </c>
      <c r="D35" t="str">
        <f>Besoins!F9</f>
        <v>kg</v>
      </c>
    </row>
    <row r="36">
      <c r="A36" t="s" s="17">
        <v>126</v>
      </c>
      <c r="B36" t="str" s="14">
        <f>"[ÉTUVER] "&amp;Procedure!D11</f>
        <v>[ÉTUVER] Réaliser le roux — Faire fondre le beurre en parcelles dans une sauteuse suffisamment grande. Ajouter la farine tamisée dès que le beurre est fondu. Mélanger à l'aide d'une spatule ou d'un fouet à sauce jusqu'à obtenir un mélange lisse et homogène.</v>
      </c>
      <c r="C36"/>
      <c r="D36"/>
    </row>
    <row r="37">
      <c r="A37"/>
      <c r="B37" t="str">
        <f>Besoins!B13</f>
        <v>Beurre de cuisine bloc 10 kg</v>
      </c>
      <c r="C37" s="11">
        <f>Besoins!E13</f>
        <v>0.65</v>
      </c>
      <c r="D37" t="str">
        <f>Besoins!F13</f>
        <v>kg</v>
      </c>
    </row>
    <row r="38">
      <c r="A38"/>
      <c r="B38" t="str">
        <f>Besoins!B9</f>
        <v>farine de blé tamisée type 55</v>
      </c>
      <c r="C38" s="11">
        <f>Besoins!E9</f>
        <v>0.65</v>
      </c>
      <c r="D38" t="str">
        <f>Besoins!F9</f>
        <v>kg</v>
      </c>
    </row>
    <row r="39">
      <c r="A39" t="s" s="17">
        <v>128</v>
      </c>
      <c r="B39" t="str" s="14">
        <f>"[RÉDUIRE] "&amp;Procedure!D12</f>
        <v>[RÉDUIRE] Cuire le roux blanc — Cuire très doucement à feu réduit sans arrêter de mélanger. Arrêter la cuisson lorsqu'il blanchit et devient mousseux — on dit alors qu'il « fleurit ».</v>
      </c>
      <c r="C39"/>
      <c r="D39"/>
    </row>
    <row r="40">
      <c r="A40"/>
      <c r="B40" t="str" s="18">
        <f>"ℹ "&amp;Procedure!E12</f>
        <v>ℹ</v>
      </c>
      <c r="C40"/>
      <c r="D40"/>
    </row>
    <row r="41">
      <c r="A41" t="s" s="17">
        <v>130</v>
      </c>
      <c r="B41" t="str" s="14">
        <f>"[REFROIDIR] "&amp;Procedure!D13</f>
        <v>[REFROIDIR] Refroidir rapidement — Retirer la sauteuse du feu. Si nécessaire, plonger le fond dans une plaque d'eau froide pour stopper la cuisson.</v>
      </c>
      <c r="C41"/>
      <c r="D41"/>
    </row>
    <row r="42">
      <c r="A42"/>
      <c r="B42"/>
      <c r="C42"/>
      <c r="D42"/>
    </row>
    <row r="43">
      <c r="A43" t="s" s="19">
        <v>21</v>
      </c>
      <c r="B43"/>
      <c r="C43"/>
      <c r="D43"/>
    </row>
  </sheetData>
  <sheetProtection sheet="1" formatRows="0" formatColumns="0"/>
  <mergeCells count="19">
    <mergeCell ref="A1:D1"/>
    <mergeCell ref="A2:D2"/>
    <mergeCell ref="A4:D4"/>
    <mergeCell ref="B5:D5"/>
    <mergeCell ref="B6:D6"/>
    <mergeCell ref="B10:D10"/>
    <mergeCell ref="B12:D12"/>
    <mergeCell ref="B18:D18"/>
    <mergeCell ref="B24:D24"/>
    <mergeCell ref="B25:D25"/>
    <mergeCell ref="A27:D27"/>
    <mergeCell ref="B28:D28"/>
    <mergeCell ref="A32:D32"/>
    <mergeCell ref="B33:D33"/>
    <mergeCell ref="B36:D36"/>
    <mergeCell ref="B39:D39"/>
    <mergeCell ref="B40:D40"/>
    <mergeCell ref="B41:D41"/>
    <mergeCell ref="A43:D4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2026-09-15T22:54:44Z</dcterms:created>
  <dc:title>FILETS DE COLIN DUGLÉRÉ</dc:title>
  <dc:subject/>
  <dc:creator>CUIS.web</dc:creator>
  <cp:lastModifiedBy/>
  <cp:keywords/>
  <dc:description>Export automatique — moteur récursif d'origine : Bernard Vandendaele</dc:description>
  <cp:category/>
  <dc:language>en-US</dc:language>
  <dcterms:modified xsi:type="dcterms:W3CDTF">2026-09-15T22:54:44Z</dcterms:modified>
  <cp:revision>1</cp:revision>
</cp:coreProperties>
</file>