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<sst xmlns="http://schemas.openxmlformats.org/spreadsheetml/2006/main" count="116" uniqueCount="116">
  <si>
    <t>Fiche technique</t>
  </si>
  <si>
    <t>Nom</t>
  </si>
  <si>
    <t>MORUE À LA PROVENÇALE</t>
  </si>
  <si>
    <t>Code</t>
  </si>
  <si>
    <t>GRO_CDC_062</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</si>
  <si>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</si>
  <si>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</si>
  <si>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</si>
  <si>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</si>
  <si>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</si>
  <si>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</si>
  <si>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</si>
  <si>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</si>
  <si>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</si>
  <si>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</si>
  <si>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</si>
  <si>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</si>
  <si>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</si>
  <si>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</si>
  <si>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</si>
  <si>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03:35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</si>
  <si>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</si>
  <si>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</si>
  <si>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</si>
  <si>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</si>
  <si>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</si>
  <si>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</si>
  <si>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</si>
  <si>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</si>
  <si>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</si>
  <si>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</si>
  <si>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</si>
  <si>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</si>
  <si>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</si>
  <si>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</si>
  <si>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</si>
  <si>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</si>
  <si>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</si>
  <si>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EPI-PIMENT-CAYE</t>
  </si>
  <si>
    <t>Piment de Cayenne</t>
  </si>
  <si>
    <t>Épices en poudre et graines</t>
  </si>
  <si>
    <t>kg</t>
  </si>
  <si>
    <t>EPI-POIVRE-NOIR</t>
  </si>
  <si>
    <t>Poivre noir moulu</t>
  </si>
  <si>
    <t>MEL-HERBES-PRO</t>
  </si>
  <si>
    <t>Herbes de Provence</t>
  </si>
  <si>
    <t>Mélanges et épices composées</t>
  </si>
  <si>
    <t>KNORR-FUMET-POIS</t>
  </si>
  <si>
    <t>Fumet de Poisson déshydraté (Knorr Professional)</t>
  </si>
  <si>
    <t>Fonds déshydratés et poudres</t>
  </si>
  <si>
    <t>HUI-OLIVE-VE</t>
  </si>
  <si>
    <t>Huile d'olive vierge extra</t>
  </si>
  <si>
    <t>Huiles végétales</t>
  </si>
  <si>
    <t>RNM6520160</t>
  </si>
  <si>
    <t>PERSIL simple France botte</t>
  </si>
  <si>
    <t>Légumes</t>
  </si>
  <si>
    <t>bte</t>
  </si>
  <si>
    <t>SEL-FIN</t>
  </si>
  <si>
    <t>Sel fin de cuisine</t>
  </si>
  <si>
    <t>Sels et condiments de base</t>
  </si>
  <si>
    <t>RNMS00812</t>
  </si>
  <si>
    <t>Ail haché IQF</t>
  </si>
  <si>
    <t>Légumes surgelés</t>
  </si>
  <si>
    <t>RNMS00865</t>
  </si>
  <si>
    <t>Tomates en dés surgelées IQF</t>
  </si>
  <si>
    <t>RNMS00440</t>
  </si>
  <si>
    <t>Filets de morue dessalée</t>
  </si>
  <si>
    <t>Poissons et fruits de mer surgelés</t>
  </si>
  <si>
    <t>RNMS00780</t>
  </si>
  <si>
    <t>Oignons émincés surgelés</t>
  </si>
  <si>
    <t>Pommes de terre surgelées</t>
  </si>
  <si>
    <t>Total</t>
  </si>
  <si>
    <t>Niveau</t>
  </si>
  <si>
    <t>Composant</t>
  </si>
  <si>
    <t>Type</t>
  </si>
  <si>
    <t>Quantité (pour 100 pc)</t>
  </si>
  <si>
    <t>recette</t>
  </si>
  <si>
    <t>Poissons collectivité</t>
  </si>
  <si>
    <t xml:space="preserve">    ↳ Filets de morue dessalée</t>
  </si>
  <si>
    <t>matiere</t>
  </si>
  <si>
    <t xml:space="preserve">    ↳ Tomates en dés surgelées IQF</t>
  </si>
  <si>
    <t xml:space="preserve">    ↳ Oignons émincés surgelés</t>
  </si>
  <si>
    <t xml:space="preserve">    ↳ Ail haché IQF</t>
  </si>
  <si>
    <t xml:space="preserve">    ↳ Herbes de Provence</t>
  </si>
  <si>
    <t xml:space="preserve">    ↳ PERSIL PLAT (KG)</t>
  </si>
  <si>
    <t>Conversions diverses</t>
  </si>
  <si>
    <t xml:space="preserve">        ↳ PERSIL simple France botte</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</si>
  <si>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</si>
  <si>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</si>
  <si>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</si>
  <si>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</si>
  <si>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</si>
  <si>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Huile d'olive vierge extra</t>
  </si>
  <si>
    <t xml:space="preserve">    ↳ Sel fin de cuisine</t>
  </si>
  <si>
    <t xml:space="preserve">    ↳ Poivre noir moulu</t>
  </si>
  <si>
    <t xml:space="preserve">    ↳ Piment de Cayenne</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</si>
  <si>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</si>
  <si>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</si>
  <si>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</si>
  <si>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</si>
  <si>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</si>
  <si>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</si>
  <si>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</si>
  <si>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</si>
  <si>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</si>
  <si>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Fiche technique — MORUE À LA PROVENÇALE</t>
  </si>
  <si>
    <t>MORUE À LA PROVENÇALE  GRO_CDC_062</t>
  </si>
  <si>
    <t>1.</t>
  </si>
  <si>
    <t>2.</t>
  </si>
  <si>
    <t xml:space="preserve">    Tomates en dés surgelées IQF</t>
  </si>
  <si>
    <t xml:space="preserve">    Oignons émincés surgelés</t>
  </si>
  <si>
    <t>3.</t>
  </si>
  <si>
    <t xml:space="preserve">    PERSIL PLAT (KG) (conv.)</t>
  </si>
  <si>
    <t xml:space="preserve">    Fumet de poisson reconstitue (collectivite)</t>
  </si>
  <si>
    <t>4.</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</si>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</sst>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347.67837</v>
      </c>
    </row>
    <row r="12">
      <c r="A12" t="s" s="3">
        <v>16</v>
      </c>
      <c r="B12" s="4">
        <v>3.4767837</v>
      </c>
    </row>
    <row r="13">
      <c r="A13"/>
      <c r="B13"/>
    </row>
    <row r="14">
      <c r="A14" t="s" s="5">
        <v>17</v>
      </c>
      <c r="B14" t="s" s="5">
        <v>14</v>
      </c>
    </row>
    <row r="15">
      <c r="A15" t="s" s="5">
        <v>18</v>
      </c>
      <c r="B15" s="6">
        <v>347.67837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v>
      </c>
      <c r="E7" s="11">
        <f>D7*$B$2</f>
        <v>3</v>
      </c>
      <c r="F7" t="s">
        <v>34</v>
      </c>
      <c r="G7" s="4">
        <f>E7*2.8</f>
        <v>8.4</v>
      </c>
    </row>
    <row r="8">
      <c r="A8" t="s" s="12">
        <v>35</v>
      </c>
      <c r="B8" t="s">
        <v>36</v>
      </c>
      <c r="C8" t="s">
        <v>37</v>
      </c>
      <c r="D8" s="9">
        <v>3.94</v>
      </c>
      <c r="E8" s="11">
        <f>D8*$B$2</f>
        <v>3.94</v>
      </c>
      <c r="F8" t="s">
        <v>34</v>
      </c>
      <c r="G8" s="4">
        <f>E8*0.003</f>
        <v>0.01182</v>
      </c>
    </row>
    <row r="9">
      <c r="A9" t="s">
        <v>38</v>
      </c>
      <c r="B9" t="s">
        <v>39</v>
      </c>
      <c r="C9" t="s">
        <v>40</v>
      </c>
      <c r="D9" s="9">
        <v>0.002</v>
      </c>
      <c r="E9" s="11">
        <f>D9*$B$2</f>
        <v>0.002</v>
      </c>
      <c r="F9" t="s">
        <v>41</v>
      </c>
      <c r="G9" s="4">
        <f>E9*9.8</f>
        <v>0.0196</v>
      </c>
    </row>
    <row r="10">
      <c r="A10" t="s">
        <v>42</v>
      </c>
      <c r="B10" t="s">
        <v>43</v>
      </c>
      <c r="C10" t="s">
        <v>40</v>
      </c>
      <c r="D10" s="9">
        <v>0.008</v>
      </c>
      <c r="E10" s="11">
        <f>D10*$B$2</f>
        <v>0.008</v>
      </c>
      <c r="F10" t="s">
        <v>41</v>
      </c>
      <c r="G10" s="4">
        <f>E10*12.5</f>
        <v>0.1</v>
      </c>
    </row>
    <row r="11">
      <c r="A11" t="s">
        <v>44</v>
      </c>
      <c r="B11" t="s">
        <v>45</v>
      </c>
      <c r="C11" t="s">
        <v>46</v>
      </c>
      <c r="D11" s="9">
        <v>0.02</v>
      </c>
      <c r="E11" s="11">
        <f>D11*$B$2</f>
        <v>0.02</v>
      </c>
      <c r="F11" t="s">
        <v>41</v>
      </c>
      <c r="G11" s="4">
        <f>E11*9.5</f>
        <v>0.19</v>
      </c>
    </row>
    <row r="12">
      <c r="A12" t="s">
        <v>47</v>
      </c>
      <c r="B12" t="s">
        <v>48</v>
      </c>
      <c r="C12" t="s">
        <v>49</v>
      </c>
      <c r="D12" s="9">
        <v>0.06</v>
      </c>
      <c r="E12" s="11">
        <f>D12*$B$2</f>
        <v>0.06</v>
      </c>
      <c r="F12" t="s">
        <v>41</v>
      </c>
      <c r="G12" s="4">
        <f>E12*0</f>
        <v>0</v>
      </c>
    </row>
    <row r="13">
      <c r="A13" t="s">
        <v>50</v>
      </c>
      <c r="B13" t="s">
        <v>51</v>
      </c>
      <c r="C13" t="s">
        <v>52</v>
      </c>
      <c r="D13" s="9">
        <v>1</v>
      </c>
      <c r="E13" s="11">
        <f>D13*$B$2</f>
        <v>1</v>
      </c>
      <c r="F13" t="s">
        <v>34</v>
      </c>
      <c r="G13" s="4">
        <f>E13*7.5</f>
        <v>7.5</v>
      </c>
    </row>
    <row r="14">
      <c r="A14" t="s">
        <v>53</v>
      </c>
      <c r="B14" t="s">
        <v>54</v>
      </c>
      <c r="C14" t="s">
        <v>55</v>
      </c>
      <c r="D14" s="9">
        <v>3</v>
      </c>
      <c r="E14" s="11">
        <f>D14*$B$2</f>
        <v>3</v>
      </c>
      <c r="F14" t="s">
        <v>56</v>
      </c>
      <c r="G14" s="4">
        <f>E14*4.5</f>
        <v>13.5</v>
      </c>
    </row>
    <row r="15">
      <c r="A15" t="s">
        <v>57</v>
      </c>
      <c r="B15" t="s">
        <v>58</v>
      </c>
      <c r="C15" t="s">
        <v>59</v>
      </c>
      <c r="D15" s="9">
        <v>0.073</v>
      </c>
      <c r="E15" s="11">
        <f>D15*$B$2</f>
        <v>0.073</v>
      </c>
      <c r="F15" t="s">
        <v>41</v>
      </c>
      <c r="G15" s="4">
        <f>E15*0.35</f>
        <v>0.02555</v>
      </c>
    </row>
    <row r="16">
      <c r="A16" t="s">
        <v>60</v>
      </c>
      <c r="B16" t="s">
        <v>61</v>
      </c>
      <c r="C16" t="s">
        <v>62</v>
      </c>
      <c r="D16" s="9">
        <v>0.25</v>
      </c>
      <c r="E16" s="11">
        <f>D16*$B$2</f>
        <v>0.25</v>
      </c>
      <c r="F16" t="s">
        <v>41</v>
      </c>
      <c r="G16" s="4">
        <f>E16*9.26</f>
        <v>2.315</v>
      </c>
    </row>
    <row r="17">
      <c r="A17" t="s">
        <v>63</v>
      </c>
      <c r="B17" t="s">
        <v>64</v>
      </c>
      <c r="C17" t="s">
        <v>62</v>
      </c>
      <c r="D17" s="9">
        <v>5.92</v>
      </c>
      <c r="E17" s="11">
        <f>D17*$B$2</f>
        <v>5.92</v>
      </c>
      <c r="F17" t="s">
        <v>41</v>
      </c>
      <c r="G17" s="4">
        <f>E17*2.92</f>
        <v>17.2864</v>
      </c>
    </row>
    <row r="18">
      <c r="A18" t="s">
        <v>65</v>
      </c>
      <c r="B18" t="s">
        <v>66</v>
      </c>
      <c r="C18" t="s">
        <v>67</v>
      </c>
      <c r="D18" s="9">
        <v>14</v>
      </c>
      <c r="E18" s="11">
        <f>D18*$B$2</f>
        <v>14</v>
      </c>
      <c r="F18" t="s">
        <v>41</v>
      </c>
      <c r="G18" s="4">
        <f>E18*19.92</f>
        <v>278.88</v>
      </c>
    </row>
    <row r="19">
      <c r="A19" t="s">
        <v>68</v>
      </c>
      <c r="B19" t="s">
        <v>69</v>
      </c>
      <c r="C19" t="s">
        <v>70</v>
      </c>
      <c r="D19" s="9">
        <v>5</v>
      </c>
      <c r="E19" s="11">
        <f>D19*$B$2</f>
        <v>5</v>
      </c>
      <c r="F19" t="s">
        <v>41</v>
      </c>
      <c r="G19" s="4">
        <f>E19*3.89</f>
        <v>19.45</v>
      </c>
    </row>
    <row r="20">
      <c r="A20"/>
      <c r="B20"/>
      <c r="C20"/>
      <c r="D20"/>
      <c r="E20"/>
      <c r="F20" t="s" s="3">
        <v>71</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29</v>
      </c>
      <c r="F1" t="s" s="2">
        <v>5</v>
      </c>
    </row>
    <row r="2">
      <c r="A2">
        <v>0</v>
      </c>
      <c r="B2" t="s">
        <v>2</v>
      </c>
      <c r="C2" t="s">
        <v>76</v>
      </c>
      <c r="D2" s="11">
        <v>100</v>
      </c>
      <c r="E2" t="s">
        <v>24</v>
      </c>
      <c r="F2" t="s">
        <v>77</v>
      </c>
    </row>
    <row r="3">
      <c r="A3">
        <v>1</v>
      </c>
      <c r="B3" t="s">
        <v>78</v>
      </c>
      <c r="C3" t="s">
        <v>79</v>
      </c>
      <c r="D3" s="11">
        <v>14</v>
      </c>
      <c r="E3" t="s">
        <v>41</v>
      </c>
      <c r="F3" t="s">
        <v>67</v>
      </c>
    </row>
    <row r="4">
      <c r="A4">
        <v>1</v>
      </c>
      <c r="B4" t="s">
        <v>80</v>
      </c>
      <c r="C4" t="s">
        <v>79</v>
      </c>
      <c r="D4" s="11">
        <v>5</v>
      </c>
      <c r="E4" t="s">
        <v>41</v>
      </c>
      <c r="F4" t="s">
        <v>62</v>
      </c>
    </row>
    <row r="5">
      <c r="A5">
        <v>1</v>
      </c>
      <c r="B5" t="s">
        <v>81</v>
      </c>
      <c r="C5" t="s">
        <v>79</v>
      </c>
      <c r="D5" s="11">
        <v>3</v>
      </c>
      <c r="E5" t="s">
        <v>41</v>
      </c>
      <c r="F5" t="s">
        <v>70</v>
      </c>
    </row>
    <row r="6">
      <c r="A6">
        <v>1</v>
      </c>
      <c r="B6" t="s">
        <v>81</v>
      </c>
      <c r="C6" t="s">
        <v>79</v>
      </c>
      <c r="D6" s="11">
        <v>2</v>
      </c>
      <c r="E6" t="s">
        <v>41</v>
      </c>
      <c r="F6" t="s">
        <v>70</v>
      </c>
    </row>
    <row r="7">
      <c r="A7">
        <v>1</v>
      </c>
      <c r="B7" t="s">
        <v>80</v>
      </c>
      <c r="C7" t="s">
        <v>79</v>
      </c>
      <c r="D7" s="11">
        <v>0.2</v>
      </c>
      <c r="E7" t="s">
        <v>41</v>
      </c>
      <c r="F7" t="s">
        <v>62</v>
      </c>
    </row>
    <row r="8">
      <c r="A8">
        <v>1</v>
      </c>
      <c r="B8" t="s">
        <v>82</v>
      </c>
      <c r="C8" t="s">
        <v>79</v>
      </c>
      <c r="D8" s="11">
        <v>0.25</v>
      </c>
      <c r="E8" t="s">
        <v>41</v>
      </c>
      <c r="F8" t="s">
        <v>62</v>
      </c>
    </row>
    <row r="9">
      <c r="A9">
        <v>1</v>
      </c>
      <c r="B9" t="s">
        <v>80</v>
      </c>
      <c r="C9" t="s">
        <v>79</v>
      </c>
      <c r="D9" s="11">
        <v>0.72</v>
      </c>
      <c r="E9" t="s">
        <v>41</v>
      </c>
      <c r="F9" t="s">
        <v>62</v>
      </c>
    </row>
    <row r="10">
      <c r="A10">
        <v>1</v>
      </c>
      <c r="B10" t="s">
        <v>83</v>
      </c>
      <c r="C10" t="s">
        <v>79</v>
      </c>
      <c r="D10" s="11">
        <v>0.02</v>
      </c>
      <c r="E10" t="s">
        <v>41</v>
      </c>
      <c r="F10" t="s">
        <v>46</v>
      </c>
    </row>
    <row r="11">
      <c r="A11">
        <v>1</v>
      </c>
      <c r="B11" t="s">
        <v>84</v>
      </c>
      <c r="C11" t="s">
        <v>76</v>
      </c>
      <c r="D11" s="11">
        <v>0.3</v>
      </c>
      <c r="E11" t="s">
        <v>41</v>
      </c>
      <c r="F11" t="s">
        <v>85</v>
      </c>
    </row>
    <row r="12">
      <c r="A12">
        <v>2</v>
      </c>
      <c r="B12" t="s">
        <v>86</v>
      </c>
      <c r="C12" t="s">
        <v>79</v>
      </c>
      <c r="D12" s="11">
        <v>3</v>
      </c>
      <c r="E12" t="s">
        <v>56</v>
      </c>
      <c r="F12" t="s">
        <v>55</v>
      </c>
    </row>
    <row r="13">
      <c r="A13">
        <v>1</v>
      </c>
      <c r="B13" t="s">
        <v>87</v>
      </c>
      <c r="C13" t="s">
        <v>76</v>
      </c>
      <c r="D13" s="11">
        <v>4</v>
      </c>
      <c r="E13" t="s">
        <v>34</v>
      </c>
      <c r="F13" t="s">
        <v>88</v>
      </c>
    </row>
    <row r="14">
      <c r="A14">
        <v>2</v>
      </c>
      <c r="B14" t="s">
        <v>89</v>
      </c>
      <c r="C14" t="s">
        <v>79</v>
      </c>
      <c r="D14" s="11">
        <v>3.94</v>
      </c>
      <c r="E14" t="s">
        <v>34</v>
      </c>
      <c r="F14" t="s">
        <v>37</v>
      </c>
    </row>
    <row r="15">
      <c r="A15">
        <v>2</v>
      </c>
      <c r="B15" t="s">
        <v>90</v>
      </c>
      <c r="C15" t="s">
        <v>79</v>
      </c>
      <c r="D15" s="11">
        <v>0.06</v>
      </c>
      <c r="E15" t="s">
        <v>41</v>
      </c>
      <c r="F15" t="s">
        <v>49</v>
      </c>
    </row>
    <row r="16">
      <c r="A16">
        <v>1</v>
      </c>
      <c r="B16" t="s">
        <v>91</v>
      </c>
      <c r="C16" t="s">
        <v>79</v>
      </c>
      <c r="D16" s="11">
        <v>3</v>
      </c>
      <c r="E16" t="s">
        <v>34</v>
      </c>
      <c r="F16" t="s">
        <v>33</v>
      </c>
    </row>
    <row r="17">
      <c r="A17">
        <v>1</v>
      </c>
      <c r="B17" t="s">
        <v>92</v>
      </c>
      <c r="C17" t="s">
        <v>79</v>
      </c>
      <c r="D17" s="11">
        <v>1</v>
      </c>
      <c r="E17" t="s">
        <v>34</v>
      </c>
      <c r="F17" t="s">
        <v>52</v>
      </c>
    </row>
    <row r="18">
      <c r="A18">
        <v>1</v>
      </c>
      <c r="B18" t="s">
        <v>93</v>
      </c>
      <c r="C18" t="s">
        <v>79</v>
      </c>
      <c r="D18" s="11">
        <v>0.073</v>
      </c>
      <c r="E18" t="s">
        <v>41</v>
      </c>
      <c r="F18" t="s">
        <v>59</v>
      </c>
    </row>
    <row r="19">
      <c r="A19">
        <v>1</v>
      </c>
      <c r="B19" t="s">
        <v>94</v>
      </c>
      <c r="C19" t="s">
        <v>79</v>
      </c>
      <c r="D19" s="11">
        <v>0.008</v>
      </c>
      <c r="E19" t="s">
        <v>41</v>
      </c>
      <c r="F19" t="s">
        <v>40</v>
      </c>
    </row>
    <row r="20">
      <c r="A20">
        <v>1</v>
      </c>
      <c r="B20" t="s">
        <v>95</v>
      </c>
      <c r="C20" t="s">
        <v>79</v>
      </c>
      <c r="D20" s="11">
        <v>0.002</v>
      </c>
      <c r="E20" t="s">
        <v>41</v>
      </c>
      <c r="F20"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décongelez la morue suivant la procédure. Le jour de la cuisson, laissez tremper les filets de morue dans l'eau froide. Habillez, parez et détaillez les filets de morue en morceaux de 30 g environ. Réservez au froid en attente d'utilisation. Déconditionnez les légumes surgelés suivant la procédure. Réservez au froid séparément. Lavez et désinfectez les tomates, le céleri-branche et le persil suivant la procédure. Coupez en quartiers les tomates. Réservez au froid. Épluchez et émincez finement la branche de céleri. Réservez au froid. Hachez le persil. Réservez au froid. Dans une russe, réalisez 4 litres de fumet de poisson à partir de fond déshydraté, en se rapportant aux recommandations du fabricant.</t>
        </is>
      </c>
      <c r="E3" t="s" s="14"/>
      <c r="F3"/>
    </row>
    <row r="4">
      <c r="A4" t="s">
        <v>2</v>
      </c>
      <c r="B4">
        <v>3</v>
      </c>
      <c r="C4"/>
      <c r="D4" t="inlineStr" s="14">
        <is>
          <t>Marquer la cuisson — Dans une sauteuse, à l'huile d'olive, faites revenir les oignons et le blanc de poireau sans trop de coloration. Ajoutez et faites suer 2 à 3 minutes les quartiers de tomate, l'ail et le céleri-branche émincé. Ajoutez les morceaux de morue, les olives noires, les herbes de Provence, le sel, le poivre, le piment et l'assaisonnement. Mouillez avec le vin blanc et le fumet de poisson. Cuisez à couvert. À la fin de la cuisson, le fond de cuisson doit être réduit des 2/3. Vérifiez la cuisson. Rectifiez l'assaisonnement. Respectez la procédure de fin de cuisson. Répartissez dans des bacs de service. Couvrez. Stockez en armoire chaude et maintenez à +63°C en attente de consommation.</t>
        </is>
      </c>
      <c r="E4" t="s" s="14"/>
      <c r="F4"/>
    </row>
    <row r="5">
      <c r="A5" t="s">
        <v>2</v>
      </c>
      <c r="B5">
        <v>4</v>
      </c>
      <c r="C5"/>
      <c r="D5" t="inlineStr" s="14">
        <is>
          <t>Dresser et servir — Servez les morceaux de morue avec la fondue de légumes et un peu de fond de cuisson. Saupoudrez de persil. Accompagnez de pommes de terre vapeur.</t>
        </is>
      </c>
      <c r="E5" t="s" s="14"/>
      <c r="F5"/>
    </row>
    <row r="6">
      <c r="A6" t="s">
        <v>102</v>
      </c>
      <c r="B6">
        <v>1</v>
      </c>
      <c r="C6" t="s">
        <v>103</v>
      </c>
      <c r="D6" t="s" s="14">
        <v>104</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8"/>
  <cols>
    <col min="1" max="1" width="22" customWidth="1"/>
    <col min="2" max="2" width="52" customWidth="1"/>
    <col min="3" max="3" width="14" customWidth="1"/>
    <col min="4" max="4" width="10" customWidth="1"/>
  </cols>
  <sheetData>
    <row r="1" customHeight="1" ht="24">
      <c r="A1" t="s" s="7">
        <v>105</v>
      </c>
      <c r="B1"/>
      <c r="C1"/>
      <c r="D1"/>
    </row>
    <row r="2">
      <c r="A2" t="str" s="15">
        <f>"GRO_CDC_062 · GRO.POISSONS · référence : "&amp;Besoins!B3&amp;" "&amp;Besoins!C3&amp;" · multiplicateur réglable sur la feuille ""Besoins"""</f>
        <v>GRO_CDC_062 · GRO.POISSONS · référence : 100 pc · multiplicateur réglable sur la feuille </v>
      </c>
      <c r="B2"/>
      <c r="C2"/>
      <c r="D2"/>
    </row>
    <row r="3">
      <c r="A3"/>
      <c r="B3"/>
      <c r="C3"/>
      <c r="D3"/>
    </row>
    <row r="4">
      <c r="A4" t="s" s="16">
        <v>106</v>
      </c>
      <c r="B4"/>
      <c r="C4"/>
      <c r="D4"/>
    </row>
    <row r="5">
      <c r="A5" t="s" s="17">
        <v>107</v>
      </c>
      <c r="B5" t="str" s="14">
        <f>Procedure!D2</f>
        <v>Mise en place du poste de travail — Vérifiez les DLC, pesez les denrées, sélectionnez le matériel nécessaire. Désinfectez le matériel et le poste de travail suivant les protocoles.</v>
      </c>
      <c r="C5"/>
      <c r="D5"/>
    </row>
    <row r="6">
      <c r="A6" t="s" s="17">
        <v>108</v>
      </c>
      <c r="B6" t="str" s="14">
        <f>Procedure!D3</f>
        <v>Préparations préliminaires — La veille, décongelez la morue suivant la procédure. Le jour de la cuisson, laissez tremper les filets de morue dans l'eau froide. Habillez, parez et détaillez les filets de morue en morceaux de 30 g environ. Réservez au froid en attente d'utilisation. Déconditionnez les légumes surgelés suivant la procédure. Réservez au froid séparément. Lavez et désinfectez les tomates, le céleri-branche et le persil suivant la procédure. Coupez en quartiers les tomates. Réservez au froid. Épluchez et émincez finement la branche de céleri. Réservez au froid. Hachez le persil. Réservez au froid. Dans une russe, réalisez 4 litres de fumet de poisson à partir de fond déshydraté, en se rapportant aux recommandations du fabricant.</v>
      </c>
      <c r="C6"/>
      <c r="D6"/>
    </row>
    <row r="7">
      <c r="A7"/>
      <c r="B7" t="str">
        <f>Besoins!B18</f>
        <v>Filets de morue dessalée</v>
      </c>
      <c r="C7" s="11">
        <f>Besoins!E18</f>
        <v>14</v>
      </c>
      <c r="D7" t="str">
        <f>Besoins!F18</f>
        <v>kg</v>
      </c>
    </row>
    <row r="8">
      <c r="A8"/>
      <c r="B8" t="s">
        <v>109</v>
      </c>
      <c r="C8" s="11">
        <f>'Besoins'!$B$2*5</f>
        <v>5</v>
      </c>
      <c r="D8" t="s">
        <v>41</v>
      </c>
    </row>
    <row r="9">
      <c r="A9"/>
      <c r="B9" t="s">
        <v>110</v>
      </c>
      <c r="C9" s="11">
        <f>'Besoins'!$B$2*3</f>
        <v>3</v>
      </c>
      <c r="D9" t="s">
        <v>41</v>
      </c>
    </row>
    <row r="10">
      <c r="A10"/>
      <c r="B10" t="s">
        <v>110</v>
      </c>
      <c r="C10" s="11">
        <f>'Besoins'!$B$2*2</f>
        <v>2</v>
      </c>
      <c r="D10" t="s">
        <v>41</v>
      </c>
    </row>
    <row r="11">
      <c r="A11"/>
      <c r="B11" t="s">
        <v>109</v>
      </c>
      <c r="C11" s="11">
        <f>'Besoins'!$B$2*0.2</f>
        <v>0.2</v>
      </c>
      <c r="D11" t="s">
        <v>41</v>
      </c>
    </row>
    <row r="12">
      <c r="A12"/>
      <c r="B12" t="str">
        <f>Besoins!B16</f>
        <v>Ail haché IQF</v>
      </c>
      <c r="C12" s="11">
        <f>Besoins!E16</f>
        <v>0.25</v>
      </c>
      <c r="D12" t="str">
        <f>Besoins!F16</f>
        <v>kg</v>
      </c>
    </row>
    <row r="13">
      <c r="A13"/>
      <c r="B13" t="s">
        <v>109</v>
      </c>
      <c r="C13" s="11">
        <f>'Besoins'!$B$2*0.72</f>
        <v>0.72</v>
      </c>
      <c r="D13" t="s">
        <v>41</v>
      </c>
    </row>
    <row r="14">
      <c r="A14" t="s" s="17">
        <v>111</v>
      </c>
      <c r="B14" t="str" s="14">
        <f>Procedure!D4</f>
        <v>Marquer la cuisson — Dans une sauteuse, à l'huile d'olive, faites revenir les oignons et le blanc de poireau sans trop de coloration. Ajoutez et faites suer 2 à 3 minutes les quartiers de tomate, l'ail et le céleri-branche émincé. Ajoutez les morceaux de morue, les olives noires, les herbes de Provence, le sel, le poivre, le piment et l'assaisonnement. Mouillez avec le vin blanc et le fumet de poisson. Cuisez à couvert. À la fin de la cuisson, le fond de cuisson doit être réduit des 2/3. Vérifiez la cuisson. Rectifiez l'assaisonnement. Respectez la procédure de fin de cuisson. Répartissez dans des bacs de service. Couvrez. Stockez en armoire chaude et maintenez à +63°C en attente de consommation.</v>
      </c>
      <c r="C14"/>
      <c r="D14"/>
    </row>
    <row r="15">
      <c r="A15"/>
      <c r="B15" t="str">
        <f>Besoins!B18</f>
        <v>Filets de morue dessalée</v>
      </c>
      <c r="C15" s="11">
        <f>Besoins!E18</f>
        <v>14</v>
      </c>
      <c r="D15" t="str">
        <f>Besoins!F18</f>
        <v>kg</v>
      </c>
    </row>
    <row r="16">
      <c r="A16"/>
      <c r="B16" t="s">
        <v>109</v>
      </c>
      <c r="C16" s="11">
        <f>'Besoins'!$B$2*5</f>
        <v>5</v>
      </c>
      <c r="D16" t="s">
        <v>41</v>
      </c>
    </row>
    <row r="17">
      <c r="A17"/>
      <c r="B17" t="s">
        <v>110</v>
      </c>
      <c r="C17" s="11">
        <f>'Besoins'!$B$2*3</f>
        <v>3</v>
      </c>
      <c r="D17" t="s">
        <v>41</v>
      </c>
    </row>
    <row r="18">
      <c r="A18"/>
      <c r="B18" t="s">
        <v>110</v>
      </c>
      <c r="C18" s="11">
        <f>'Besoins'!$B$2*2</f>
        <v>2</v>
      </c>
      <c r="D18" t="s">
        <v>41</v>
      </c>
    </row>
    <row r="19">
      <c r="A19"/>
      <c r="B19" t="s">
        <v>109</v>
      </c>
      <c r="C19" s="11">
        <f>'Besoins'!$B$2*0.2</f>
        <v>0.2</v>
      </c>
      <c r="D19" t="s">
        <v>41</v>
      </c>
    </row>
    <row r="20">
      <c r="A20"/>
      <c r="B20" t="str">
        <f>Besoins!B16</f>
        <v>Ail haché IQF</v>
      </c>
      <c r="C20" s="11">
        <f>Besoins!E16</f>
        <v>0.25</v>
      </c>
      <c r="D20" t="str">
        <f>Besoins!F16</f>
        <v>kg</v>
      </c>
    </row>
    <row r="21">
      <c r="A21"/>
      <c r="B21" t="s">
        <v>109</v>
      </c>
      <c r="C21" s="11">
        <f>'Besoins'!$B$2*0.72</f>
        <v>0.72</v>
      </c>
      <c r="D21" t="s">
        <v>41</v>
      </c>
    </row>
    <row r="22">
      <c r="A22"/>
      <c r="B22" t="str">
        <f>Besoins!B11</f>
        <v>Herbes de Provence</v>
      </c>
      <c r="C22" s="11">
        <f>Besoins!E11</f>
        <v>0.02</v>
      </c>
      <c r="D22" t="str">
        <f>Besoins!F11</f>
        <v>kg</v>
      </c>
    </row>
    <row r="23">
      <c r="A23"/>
      <c r="B23" t="s">
        <v>112</v>
      </c>
      <c r="C23" s="11">
        <f>'Besoins'!$B$2*0.3</f>
        <v>0.3</v>
      </c>
      <c r="D23" t="s">
        <v>41</v>
      </c>
    </row>
    <row r="24">
      <c r="A24"/>
      <c r="B24" t="s">
        <v>113</v>
      </c>
      <c r="C24" s="11">
        <f>'Besoins'!$B$2*4</f>
        <v>4</v>
      </c>
      <c r="D24" t="s">
        <v>34</v>
      </c>
    </row>
    <row r="25">
      <c r="A25"/>
      <c r="B25" t="str">
        <f>Besoins!B7</f>
        <v>Vin blanc sec de cuisson</v>
      </c>
      <c r="C25" s="11">
        <f>Besoins!E7</f>
        <v>3</v>
      </c>
      <c r="D25" t="str">
        <f>Besoins!F7</f>
        <v>lt</v>
      </c>
    </row>
    <row r="26">
      <c r="A26"/>
      <c r="B26" t="str">
        <f>Besoins!B13</f>
        <v>Huile d'olive vierge extra</v>
      </c>
      <c r="C26" s="11">
        <f>Besoins!E13</f>
        <v>1</v>
      </c>
      <c r="D26" t="str">
        <f>Besoins!F13</f>
        <v>lt</v>
      </c>
    </row>
    <row r="27">
      <c r="A27"/>
      <c r="B27" t="str">
        <f>Besoins!B15</f>
        <v>Sel fin de cuisine</v>
      </c>
      <c r="C27" s="11">
        <f>Besoins!E15</f>
        <v>0.073</v>
      </c>
      <c r="D27" t="str">
        <f>Besoins!F15</f>
        <v>kg</v>
      </c>
    </row>
    <row r="28">
      <c r="A28"/>
      <c r="B28" t="str">
        <f>Besoins!B10</f>
        <v>Poivre noir moulu</v>
      </c>
      <c r="C28" s="11">
        <f>Besoins!E10</f>
        <v>0.008</v>
      </c>
      <c r="D28" t="str">
        <f>Besoins!F10</f>
        <v>kg</v>
      </c>
    </row>
    <row r="29">
      <c r="A29"/>
      <c r="B29" t="str">
        <f>Besoins!B9</f>
        <v>Piment de Cayenne</v>
      </c>
      <c r="C29" s="11">
        <f>Besoins!E9</f>
        <v>0.002</v>
      </c>
      <c r="D29" t="str">
        <f>Besoins!F9</f>
        <v>kg</v>
      </c>
    </row>
    <row r="30">
      <c r="A30" t="s" s="17">
        <v>114</v>
      </c>
      <c r="B30" t="str" s="14">
        <f>Procedure!D5</f>
        <v>Dresser et servir — Servez les morceaux de morue avec la fondue de légumes et un peu de fond de cuisson. Saupoudrez de persil. Accompagnez de pommes de terre vapeur.</v>
      </c>
      <c r="C30"/>
      <c r="D30"/>
    </row>
    <row r="31">
      <c r="A31"/>
      <c r="B31" t="s">
        <v>112</v>
      </c>
      <c r="C31" s="11">
        <f>'Besoins'!$B$2*0.3</f>
        <v>0.3</v>
      </c>
      <c r="D31" t="s">
        <v>41</v>
      </c>
    </row>
    <row r="32">
      <c r="A32"/>
      <c r="B32"/>
      <c r="C32"/>
      <c r="D32"/>
    </row>
    <row r="33">
      <c r="A33" t="s" s="16">
        <v>115</v>
      </c>
      <c r="B33"/>
      <c r="C33"/>
      <c r="D33"/>
    </row>
    <row r="34">
      <c r="A34" t="s" s="17">
        <v>107</v>
      </c>
      <c r="B34" t="str" s="14">
        <f>"[DISSOUDRE] "&amp;Procedure!D6</f>
        <v>[DISSOUDRE] Délayer la poudre dans l'eau froide en fouettant, puis porter à ébullition en remuant régulièrement.</v>
      </c>
      <c r="C34"/>
      <c r="D34"/>
    </row>
    <row r="35">
      <c r="A35"/>
      <c r="B35" t="str">
        <f>Besoins!B8</f>
        <v>EAU</v>
      </c>
      <c r="C35" s="11">
        <f>Besoins!E8</f>
        <v>3.94</v>
      </c>
      <c r="D35" t="str">
        <f>Besoins!F8</f>
        <v>lt</v>
      </c>
    </row>
    <row r="36">
      <c r="A36"/>
      <c r="B36" t="str">
        <f>Besoins!B12</f>
        <v>Fumet de Poisson déshydraté (Knorr Professional)</v>
      </c>
      <c r="C36" s="11">
        <f>Besoins!E12</f>
        <v>0.06</v>
      </c>
      <c r="D36" t="str">
        <f>Besoins!F12</f>
        <v>kg</v>
      </c>
    </row>
    <row r="37">
      <c r="A37"/>
      <c r="B37"/>
      <c r="C37"/>
      <c r="D37"/>
    </row>
    <row r="38">
      <c r="A38" t="s" s="18">
        <v>21</v>
      </c>
      <c r="B38"/>
      <c r="C38"/>
      <c r="D38"/>
    </row>
  </sheetData>
  <sheetProtection sheet="1" formatRows="0" formatColumns="0"/>
  <mergeCells count="10">
    <mergeCell ref="A1:D1"/>
    <mergeCell ref="A2:D2"/>
    <mergeCell ref="A4:D4"/>
    <mergeCell ref="B5:D5"/>
    <mergeCell ref="B6:D6"/>
    <mergeCell ref="B14:D14"/>
    <mergeCell ref="B30:D30"/>
    <mergeCell ref="A33:D33"/>
    <mergeCell ref="B34:D34"/>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2026-09-16T01:35:41Z</dcterms:created>
  <dc:title>MORUE À LA PROVENÇALE</dc:title>
  <dc:subject/>
  <dc:creator>CUIS.web</dc:creator>
  <cp:lastModifiedBy/>
  <cp:keywords/>
  <dc:description>Export automatique — moteur récursif d'origine : Bernard Vandendaele</dc:description>
  <cp:category/>
  <dc:language>en-US</dc:language>
  <dcterms:modified xsi:type="dcterms:W3CDTF">2026-09-16T01:35:41Z</dcterms:modified>
  <cp:revision>1</cp:revision>
</cp:coreProperties>
</file>