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<sst xmlns="http://schemas.openxmlformats.org/spreadsheetml/2006/main" count="128" uniqueCount="128">
  <si>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</si>
  <si>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</si>
  <si>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DOS DE CABILLAUD DIEPPOISE</t>
  </si>
  <si>
    <t>Code</t>
  </si>
  <si>
    <t>GRO_CDC_057</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</si>
  <si>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</si>
  <si>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</si>
  <si>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</si>
  <si>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</si>
  <si>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</si>
  <si>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</si>
  <si>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</si>
  <si>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</si>
  <si>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</si>
  <si>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</si>
  <si>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</si>
  <si>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</si>
  <si>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</si>
  <si>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</si>
  <si>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</si>
  <si>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</si>
  <si>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</si>
  <si>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</si>
  <si>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</si>
  <si>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</si>
  <si>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</si>
  <si>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</si>
  <si>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</si>
  <si>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</si>
  <si>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</si>
  <si>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</si>
  <si>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</si>
  <si>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</si>
  <si>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</si>
  <si>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</si>
  <si>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</si>
  <si>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</si>
  <si>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</si>
  <si>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</si>
  <si>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</si>
  <si>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</si>
  <si>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</si>
  <si>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</si>
  <si>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</si>
  <si>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</si>
  <si>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</si>
  <si>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</si>
  <si>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</si>
  <si>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</si>
  <si>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</si>
  <si>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</si>
  <si>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</si>
  <si>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</si>
  <si>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</si>
  <si>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</si>
  <si>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</si>
  <si>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</si>
  <si>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</si>
  <si>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</si>
  <si>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</si>
  <si>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</si>
  <si>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</si>
  <si>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</si>
  <si>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</si>
  <si>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</si>
  <si>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</si>
  <si>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RNMS00476</t>
  </si>
  <si>
    <t>Dos de cabillaud</t>
  </si>
  <si>
    <t>Poissons et fruits de mer surgelés</t>
  </si>
  <si>
    <t>RNMS00532</t>
  </si>
  <si>
    <t>Moules entières cuites pleine eau</t>
  </si>
  <si>
    <t>RNMS00512</t>
  </si>
  <si>
    <t>Queues de crevettes décortiquées cuites</t>
  </si>
  <si>
    <t>Total</t>
  </si>
  <si>
    <t>Niveau</t>
  </si>
  <si>
    <t>Composant</t>
  </si>
  <si>
    <t>Type</t>
  </si>
  <si>
    <t>Quantité (pour 100 pc)</t>
  </si>
  <si>
    <t>recette</t>
  </si>
  <si>
    <t>Poissons collectivité</t>
  </si>
  <si>
    <t xml:space="preserve">    ↳ Dos de cabillaud</t>
  </si>
  <si>
    <t>matiere</t>
  </si>
  <si>
    <t xml:space="preserve">    ↳ Beurre doux 82% MG plaquette</t>
  </si>
  <si>
    <t xml:space="preserve">    ↳ Moules entières cuites pleine eau</t>
  </si>
  <si>
    <t xml:space="preserve">    ↳ Queues de crevettes décortiquées cuites</t>
  </si>
  <si>
    <t xml:space="preserve">    ↳ Fumet de poisson reconstitue (collectivite)</t>
  </si>
  <si>
    <t>Préparations de base collectivité</t>
  </si>
  <si>
    <t xml:space="preserve">        ↳ Eau (robinet - moy. France 2026)</t>
  </si>
  <si>
    <t xml:space="preserve">        ↳ Fumet de Poisson déshydraté (Knorr Professional)</t>
  </si>
  <si>
    <t xml:space="preserve">    ↳ Fumet de poisson concentré</t>
  </si>
  <si>
    <t xml:space="preserve">    ↳ Vin blanc sec de cuisson</t>
  </si>
  <si>
    <t xml:space="preserve">    ↳ Crème fraîche liquide 15% MG allégée</t>
  </si>
  <si>
    <t xml:space="preserve">    ↳ Échalotes ciselées surgelées</t>
  </si>
  <si>
    <t xml:space="preserve">    ↳ Sel fin de cuisine</t>
  </si>
  <si>
    <t xml:space="preserve">    ↳ Poivre noir moulu</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</si>
  <si>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</si>
  <si>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</si>
  <si>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</si>
  <si>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</si>
  <si>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</si>
  <si>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</si>
  <si>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</si>
  <si>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</si>
  <si>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</si>
  <si>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</si>
  <si>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</si>
  <si>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</si>
  <si>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</si>
  <si>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</si>
  <si>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</si>
  <si>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</si>
  <si>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</si>
  <si>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</si>
  <si>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</si>
  <si>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</si>
  <si>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DOS DE CABILLAUD DIEPPOISE</t>
  </si>
  <si>
    <t>DOS DE CABILLAUD DIEPPOISE  GRO_CDC_057</t>
  </si>
  <si>
    <t>1.</t>
  </si>
  <si>
    <t>2.</t>
  </si>
  <si>
    <t xml:space="preserve">    Beurre doux 82% MG plaquette</t>
  </si>
  <si>
    <t xml:space="preserve">    Fumet de poisson reconstitue (collectivite)</t>
  </si>
  <si>
    <t>3.</t>
  </si>
  <si>
    <t xml:space="preserve">    ROUX BLANC</t>
  </si>
  <si>
    <t>4.</t>
  </si>
  <si>
    <t>5.</t>
  </si>
  <si>
    <t>6.</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</si>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</sst>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417.8581695</v>
      </c>
    </row>
    <row r="12">
      <c r="A12" t="s" s="3">
        <v>17</v>
      </c>
      <c r="B12" s="4">
        <v>4.178581695</v>
      </c>
    </row>
    <row r="13">
      <c r="A13"/>
      <c r="B13"/>
    </row>
    <row r="14">
      <c r="A14" t="s" s="5">
        <v>18</v>
      </c>
      <c r="B14" t="s" s="5">
        <v>15</v>
      </c>
    </row>
    <row r="15">
      <c r="A15" t="s" s="5">
        <v>19</v>
      </c>
      <c r="B15" s="6">
        <v>417.8581695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8.865</v>
      </c>
      <c r="E7" s="11">
        <f>D7*$B$2</f>
        <v>8.865</v>
      </c>
      <c r="F7" t="s">
        <v>35</v>
      </c>
      <c r="G7" s="4">
        <f>E7*0.0043</f>
        <v>0.03812</v>
      </c>
    </row>
    <row r="8">
      <c r="A8" t="s">
        <v>36</v>
      </c>
      <c r="B8" t="s">
        <v>37</v>
      </c>
      <c r="C8" t="s">
        <v>38</v>
      </c>
      <c r="D8" s="9">
        <v>3</v>
      </c>
      <c r="E8" s="11">
        <f>D8*$B$2</f>
        <v>3</v>
      </c>
      <c r="F8" t="s">
        <v>35</v>
      </c>
      <c r="G8" s="4">
        <f>E8*2.8</f>
        <v>8.4</v>
      </c>
    </row>
    <row r="9">
      <c r="A9" t="s">
        <v>39</v>
      </c>
      <c r="B9" t="s">
        <v>40</v>
      </c>
      <c r="C9" t="s">
        <v>41</v>
      </c>
      <c r="D9" s="9">
        <v>0.007</v>
      </c>
      <c r="E9" s="11">
        <f>D9*$B$2</f>
        <v>0.007</v>
      </c>
      <c r="F9" t="s">
        <v>42</v>
      </c>
      <c r="G9" s="4">
        <f>E9*12.5</f>
        <v>0.0875</v>
      </c>
    </row>
    <row r="10">
      <c r="A10" t="s">
        <v>43</v>
      </c>
      <c r="B10" t="s">
        <v>44</v>
      </c>
      <c r="C10" t="s">
        <v>45</v>
      </c>
      <c r="D10" s="9">
        <v>0.72</v>
      </c>
      <c r="E10" s="11">
        <f>D10*$B$2</f>
        <v>0.72</v>
      </c>
      <c r="F10" t="s">
        <v>42</v>
      </c>
      <c r="G10" s="4">
        <f>E10*0.56</f>
        <v>0.4032</v>
      </c>
    </row>
    <row r="11">
      <c r="A11" t="s">
        <v>46</v>
      </c>
      <c r="B11" t="s">
        <v>47</v>
      </c>
      <c r="C11" t="s">
        <v>48</v>
      </c>
      <c r="D11" s="9">
        <v>0.1</v>
      </c>
      <c r="E11" s="11">
        <f>D11*$B$2</f>
        <v>0.1</v>
      </c>
      <c r="F11" t="s">
        <v>42</v>
      </c>
      <c r="G11" s="4">
        <f>E11*30</f>
        <v>3</v>
      </c>
    </row>
    <row r="12">
      <c r="A12" t="s">
        <v>49</v>
      </c>
      <c r="B12" t="s">
        <v>50</v>
      </c>
      <c r="C12" t="s">
        <v>51</v>
      </c>
      <c r="D12" s="9">
        <v>0.135</v>
      </c>
      <c r="E12" s="11">
        <f>D12*$B$2</f>
        <v>0.135</v>
      </c>
      <c r="F12" t="s">
        <v>42</v>
      </c>
      <c r="G12" s="4">
        <f>E12*23.08</f>
        <v>3.1158</v>
      </c>
    </row>
    <row r="13">
      <c r="A13" t="s">
        <v>52</v>
      </c>
      <c r="B13" t="s">
        <v>53</v>
      </c>
      <c r="C13" t="s">
        <v>54</v>
      </c>
      <c r="D13" s="9">
        <v>0.72</v>
      </c>
      <c r="E13" s="11">
        <f>D13*$B$2</f>
        <v>0.72</v>
      </c>
      <c r="F13" t="s">
        <v>42</v>
      </c>
      <c r="G13" s="4">
        <f>E13*4.9</f>
        <v>3.528</v>
      </c>
    </row>
    <row r="14">
      <c r="A14" t="s">
        <v>55</v>
      </c>
      <c r="B14" t="s">
        <v>56</v>
      </c>
      <c r="C14" t="s">
        <v>54</v>
      </c>
      <c r="D14" s="9">
        <v>0.5</v>
      </c>
      <c r="E14" s="11">
        <f>D14*$B$2</f>
        <v>0.5</v>
      </c>
      <c r="F14" t="s">
        <v>42</v>
      </c>
      <c r="G14" s="4">
        <f>E14*5.2</f>
        <v>2.6</v>
      </c>
    </row>
    <row r="15">
      <c r="A15" t="s">
        <v>57</v>
      </c>
      <c r="B15" t="s">
        <v>58</v>
      </c>
      <c r="C15" t="s">
        <v>59</v>
      </c>
      <c r="D15" s="9">
        <v>2</v>
      </c>
      <c r="E15" s="11">
        <f>D15*$B$2</f>
        <v>2</v>
      </c>
      <c r="F15" t="s">
        <v>35</v>
      </c>
      <c r="G15" s="4">
        <f>E15*2.2</f>
        <v>4.4</v>
      </c>
    </row>
    <row r="16">
      <c r="A16" t="s">
        <v>60</v>
      </c>
      <c r="B16" t="s">
        <v>61</v>
      </c>
      <c r="C16" t="s">
        <v>62</v>
      </c>
      <c r="D16" s="9">
        <v>0.073</v>
      </c>
      <c r="E16" s="11">
        <f>D16*$B$2</f>
        <v>0.073</v>
      </c>
      <c r="F16" t="s">
        <v>42</v>
      </c>
      <c r="G16" s="4">
        <f>E16*0.35</f>
        <v>0.02555</v>
      </c>
    </row>
    <row r="17">
      <c r="A17" t="s">
        <v>63</v>
      </c>
      <c r="B17" t="s">
        <v>64</v>
      </c>
      <c r="C17" t="s">
        <v>65</v>
      </c>
      <c r="D17" s="9">
        <v>0.6</v>
      </c>
      <c r="E17" s="11">
        <f>D17*$B$2</f>
        <v>0.6</v>
      </c>
      <c r="F17" t="s">
        <v>42</v>
      </c>
      <c r="G17" s="4">
        <f>E17*7.5</f>
        <v>4.5</v>
      </c>
    </row>
    <row r="18">
      <c r="A18" t="s">
        <v>66</v>
      </c>
      <c r="B18" t="s">
        <v>67</v>
      </c>
      <c r="C18" t="s">
        <v>68</v>
      </c>
      <c r="D18" s="9">
        <v>13</v>
      </c>
      <c r="E18" s="11">
        <f>D18*$B$2</f>
        <v>13</v>
      </c>
      <c r="F18" t="s">
        <v>42</v>
      </c>
      <c r="G18" s="4">
        <f>E18*27.22</f>
        <v>353.86</v>
      </c>
    </row>
    <row r="19">
      <c r="A19" t="s">
        <v>69</v>
      </c>
      <c r="B19" t="s">
        <v>70</v>
      </c>
      <c r="C19" t="s">
        <v>68</v>
      </c>
      <c r="D19" s="9">
        <v>3</v>
      </c>
      <c r="E19" s="11">
        <f>D19*$B$2</f>
        <v>3</v>
      </c>
      <c r="F19" t="s">
        <v>42</v>
      </c>
      <c r="G19" s="4">
        <f>E19*6.69</f>
        <v>20.07</v>
      </c>
    </row>
    <row r="20">
      <c r="A20" t="s">
        <v>71</v>
      </c>
      <c r="B20" t="s">
        <v>72</v>
      </c>
      <c r="C20" t="s">
        <v>68</v>
      </c>
      <c r="D20" s="9">
        <v>1</v>
      </c>
      <c r="E20" s="11">
        <f>D20*$B$2</f>
        <v>1</v>
      </c>
      <c r="F20" t="s">
        <v>42</v>
      </c>
      <c r="G20" s="4">
        <f>E20*13.83</f>
        <v>13.83</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13</v>
      </c>
      <c r="E3" t="s">
        <v>42</v>
      </c>
      <c r="F3" t="s">
        <v>68</v>
      </c>
    </row>
    <row r="4">
      <c r="A4">
        <v>1</v>
      </c>
      <c r="B4" t="s">
        <v>82</v>
      </c>
      <c r="C4" t="s">
        <v>81</v>
      </c>
      <c r="D4" s="11">
        <v>0.25</v>
      </c>
      <c r="E4" t="s">
        <v>42</v>
      </c>
      <c r="F4" t="s">
        <v>54</v>
      </c>
    </row>
    <row r="5">
      <c r="A5">
        <v>1</v>
      </c>
      <c r="B5" t="s">
        <v>83</v>
      </c>
      <c r="C5" t="s">
        <v>81</v>
      </c>
      <c r="D5" s="11">
        <v>3</v>
      </c>
      <c r="E5" t="s">
        <v>42</v>
      </c>
      <c r="F5" t="s">
        <v>68</v>
      </c>
    </row>
    <row r="6">
      <c r="A6">
        <v>1</v>
      </c>
      <c r="B6" t="s">
        <v>84</v>
      </c>
      <c r="C6" t="s">
        <v>81</v>
      </c>
      <c r="D6" s="11">
        <v>1</v>
      </c>
      <c r="E6" t="s">
        <v>42</v>
      </c>
      <c r="F6" t="s">
        <v>68</v>
      </c>
    </row>
    <row r="7">
      <c r="A7">
        <v>1</v>
      </c>
      <c r="B7" t="s">
        <v>85</v>
      </c>
      <c r="C7" t="s">
        <v>78</v>
      </c>
      <c r="D7" s="11">
        <v>9</v>
      </c>
      <c r="E7" t="s">
        <v>35</v>
      </c>
      <c r="F7" t="s">
        <v>86</v>
      </c>
    </row>
    <row r="8">
      <c r="A8">
        <v>2</v>
      </c>
      <c r="B8" t="s">
        <v>87</v>
      </c>
      <c r="C8" t="s">
        <v>81</v>
      </c>
      <c r="D8" s="11">
        <v>8.865</v>
      </c>
      <c r="E8" t="s">
        <v>35</v>
      </c>
      <c r="F8" t="s">
        <v>34</v>
      </c>
    </row>
    <row r="9">
      <c r="A9">
        <v>2</v>
      </c>
      <c r="B9" t="s">
        <v>88</v>
      </c>
      <c r="C9" t="s">
        <v>81</v>
      </c>
      <c r="D9" s="11">
        <v>0.135</v>
      </c>
      <c r="E9" t="s">
        <v>42</v>
      </c>
      <c r="F9" t="s">
        <v>51</v>
      </c>
    </row>
    <row r="10">
      <c r="A10">
        <v>1</v>
      </c>
      <c r="B10" t="s">
        <v>89</v>
      </c>
      <c r="C10" t="s">
        <v>81</v>
      </c>
      <c r="D10" s="11">
        <v>0.1</v>
      </c>
      <c r="E10" t="s">
        <v>42</v>
      </c>
      <c r="F10" t="s">
        <v>48</v>
      </c>
    </row>
    <row r="11">
      <c r="A11">
        <v>1</v>
      </c>
      <c r="B11" t="s">
        <v>90</v>
      </c>
      <c r="C11" t="s">
        <v>81</v>
      </c>
      <c r="D11" s="11">
        <v>3</v>
      </c>
      <c r="E11" t="s">
        <v>35</v>
      </c>
      <c r="F11" t="s">
        <v>38</v>
      </c>
    </row>
    <row r="12">
      <c r="A12">
        <v>1</v>
      </c>
      <c r="B12" t="s">
        <v>91</v>
      </c>
      <c r="C12" t="s">
        <v>81</v>
      </c>
      <c r="D12" s="11">
        <v>2</v>
      </c>
      <c r="E12" t="s">
        <v>35</v>
      </c>
      <c r="F12" t="s">
        <v>59</v>
      </c>
    </row>
    <row r="13">
      <c r="A13">
        <v>1</v>
      </c>
      <c r="B13" t="s">
        <v>92</v>
      </c>
      <c r="C13" t="s">
        <v>81</v>
      </c>
      <c r="D13" s="11">
        <v>0.6</v>
      </c>
      <c r="E13" t="s">
        <v>42</v>
      </c>
      <c r="F13" t="s">
        <v>65</v>
      </c>
    </row>
    <row r="14">
      <c r="A14">
        <v>1</v>
      </c>
      <c r="B14" t="s">
        <v>82</v>
      </c>
      <c r="C14" t="s">
        <v>81</v>
      </c>
      <c r="D14" s="11">
        <v>0.25</v>
      </c>
      <c r="E14" t="s">
        <v>42</v>
      </c>
      <c r="F14" t="s">
        <v>54</v>
      </c>
    </row>
    <row r="15">
      <c r="A15">
        <v>1</v>
      </c>
      <c r="B15" t="s">
        <v>93</v>
      </c>
      <c r="C15" t="s">
        <v>81</v>
      </c>
      <c r="D15" s="11">
        <v>0.073</v>
      </c>
      <c r="E15" t="s">
        <v>42</v>
      </c>
      <c r="F15" t="s">
        <v>62</v>
      </c>
    </row>
    <row r="16">
      <c r="A16">
        <v>1</v>
      </c>
      <c r="B16" t="s">
        <v>94</v>
      </c>
      <c r="C16" t="s">
        <v>81</v>
      </c>
      <c r="D16" s="11">
        <v>0.007</v>
      </c>
      <c r="E16" t="s">
        <v>42</v>
      </c>
      <c r="F16" t="s">
        <v>41</v>
      </c>
    </row>
    <row r="17">
      <c r="A17">
        <v>1</v>
      </c>
      <c r="B17" t="s">
        <v>95</v>
      </c>
      <c r="C17" t="s">
        <v>78</v>
      </c>
      <c r="D17" s="11">
        <v>1.44</v>
      </c>
      <c r="E17" t="s">
        <v>42</v>
      </c>
      <c r="F17" t="s">
        <v>96</v>
      </c>
    </row>
    <row r="18">
      <c r="A18">
        <v>2</v>
      </c>
      <c r="B18" t="s">
        <v>97</v>
      </c>
      <c r="C18" t="s">
        <v>81</v>
      </c>
      <c r="D18" s="11">
        <v>0.72</v>
      </c>
      <c r="E18" t="s">
        <v>42</v>
      </c>
      <c r="F18" t="s">
        <v>54</v>
      </c>
    </row>
    <row r="19">
      <c r="A19">
        <v>2</v>
      </c>
      <c r="B19" t="s">
        <v>98</v>
      </c>
      <c r="C19" t="s">
        <v>81</v>
      </c>
      <c r="D19" s="11">
        <v>0.72</v>
      </c>
      <c r="E19" t="s">
        <v>42</v>
      </c>
      <c r="F1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t="s" s="13"/>
      <c r="F3"/>
    </row>
    <row r="4">
      <c r="A4" t="s">
        <v>2</v>
      </c>
      <c r="B4">
        <v>3</v>
      </c>
      <c r="C4"/>
      <c r="D4" t="inlineStr" s="13">
        <is>
          <t>Confectionner le roux — Dans une russe, faire fondre le beurre. Incorporer au fouet la farine tamisée. Laisser cuire sans coloration. Au terme de la cuisson le roux blanchit et devient mousseux. Laisser refroidir. Réserver.</t>
        </is>
      </c>
      <c r="E4" t="s" s="13"/>
      <c r="F4"/>
    </row>
    <row r="5">
      <c r="A5" t="s">
        <v>2</v>
      </c>
      <c r="B5">
        <v>4</v>
      </c>
      <c r="C5"/>
      <c r="D5" t="inlineStr" s="13">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t="s" s="13"/>
      <c r="F5"/>
    </row>
    <row r="6">
      <c r="A6" t="s">
        <v>2</v>
      </c>
      <c r="B6">
        <v>5</v>
      </c>
      <c r="C6"/>
      <c r="D6" t="inlineStr" s="13">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t="s" s="13"/>
      <c r="F6"/>
    </row>
    <row r="7">
      <c r="A7" t="s">
        <v>2</v>
      </c>
      <c r="B7">
        <v>6</v>
      </c>
      <c r="C7"/>
      <c r="D7" t="inlineStr" s="13">
        <is>
          <t>Dresser et servir — Servir chaque portion accompagnée de garniture. Décorer avec des moules en coquille. Napper largement de sauce la portion de poisson. Éventuellement, décorer avec un fleuron en pâte feuilletée.</t>
        </is>
      </c>
      <c r="E7" t="s" s="13"/>
      <c r="F7"/>
    </row>
    <row r="8">
      <c r="A8" t="s">
        <v>105</v>
      </c>
      <c r="B8">
        <v>1</v>
      </c>
      <c r="C8" t="s">
        <v>106</v>
      </c>
      <c r="D8" t="s" s="13">
        <v>107</v>
      </c>
      <c r="E8" t="s" s="13"/>
      <c r="F8"/>
    </row>
    <row r="9">
      <c r="A9" t="s">
        <v>108</v>
      </c>
      <c r="B9">
        <v>1</v>
      </c>
      <c r="C9" t="s">
        <v>109</v>
      </c>
      <c r="D9" t="s" s="13">
        <v>110</v>
      </c>
      <c r="E9" t="s" s="13"/>
      <c r="F9"/>
    </row>
    <row r="10">
      <c r="A10" t="s">
        <v>108</v>
      </c>
      <c r="B10">
        <v>2</v>
      </c>
      <c r="C10" t="s">
        <v>111</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108</v>
      </c>
      <c r="B11">
        <v>3</v>
      </c>
      <c r="C11" t="s">
        <v>112</v>
      </c>
      <c r="D11" t="inlineStr" s="13">
        <is>
          <t>Cuire le roux blanc — Cuire très doucement à feu réduit, sans arrêter de mélanger à la spatule en exoglass, jusqu'à ce qu'il blanchisse et devienne mousseux : on dit alors qu'il « fleurit » (3 à 4 min).</t>
        </is>
      </c>
      <c r="E11" t="s" s="13">
        <v>113</v>
      </c>
      <c r="F11"/>
    </row>
    <row r="12">
      <c r="A12" t="s">
        <v>108</v>
      </c>
      <c r="B12">
        <v>4</v>
      </c>
      <c r="C12" t="s">
        <v>114</v>
      </c>
      <c r="D12" t="inlineStr" s="13">
        <is>
          <t>Arrêter la cuisson — Retirer immédiatement la sauteuse du feu et refroidir rapidement le roux. Si nécessaire, plonger le fond de la sauteuse dans une plaque ou une calotte contenant de l'eau froide.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115</v>
      </c>
      <c r="B1"/>
      <c r="C1"/>
      <c r="D1"/>
    </row>
    <row r="2">
      <c r="A2" t="str" s="14">
        <f>"GRO_CDC_057 · GRO.POISSONS · référence : "&amp;Besoins!B3&amp;" "&amp;Besoins!C3&amp;" · multiplicateur réglable sur la feuille ""Besoins"""</f>
        <v>GRO_CDC_057 · GRO.POISSONS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Désinfecter le matériel et le poste de travail suivant les protocoles.</v>
      </c>
      <c r="C5"/>
      <c r="D5"/>
    </row>
    <row r="6">
      <c r="A6" t="s" s="16">
        <v>118</v>
      </c>
      <c r="B6" t="str" s="13">
        <f>Procedure!D3</f>
        <v>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v>
      </c>
      <c r="C6"/>
      <c r="D6"/>
    </row>
    <row r="7">
      <c r="A7"/>
      <c r="B7" t="s">
        <v>119</v>
      </c>
      <c r="C7" s="11">
        <f>'Besoins'!$B$2*0.25</f>
        <v>0.25</v>
      </c>
      <c r="D7" t="s">
        <v>42</v>
      </c>
    </row>
    <row r="8">
      <c r="A8"/>
      <c r="B8" t="s">
        <v>120</v>
      </c>
      <c r="C8" s="11">
        <f>'Besoins'!$B$2*9</f>
        <v>9</v>
      </c>
      <c r="D8" t="s">
        <v>35</v>
      </c>
    </row>
    <row r="9">
      <c r="A9"/>
      <c r="B9" t="s">
        <v>119</v>
      </c>
      <c r="C9" s="11">
        <f>'Besoins'!$B$2*0.25</f>
        <v>0.25</v>
      </c>
      <c r="D9" t="s">
        <v>42</v>
      </c>
    </row>
    <row r="10">
      <c r="A10" t="s" s="16">
        <v>121</v>
      </c>
      <c r="B10" t="str" s="13">
        <f>Procedure!D4</f>
        <v>Confectionner le roux — Dans une russe, faire fondre le beurre. Incorporer au fouet la farine tamisée. Laisser cuire sans coloration. Au terme de la cuisson le roux blanchit et devient mousseux. Laisser refroidir. Réserver.</v>
      </c>
      <c r="C10"/>
      <c r="D10"/>
    </row>
    <row r="11">
      <c r="A11"/>
      <c r="B11" t="s">
        <v>122</v>
      </c>
      <c r="C11" s="11">
        <f>'Besoins'!$B$2*1.44</f>
        <v>1.44</v>
      </c>
      <c r="D11" t="s">
        <v>42</v>
      </c>
    </row>
    <row r="12">
      <c r="A12" t="s" s="16">
        <v>123</v>
      </c>
      <c r="B12" t="str" s="13">
        <f>Procedure!D5</f>
        <v>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v>
      </c>
      <c r="C12"/>
      <c r="D12"/>
    </row>
    <row r="13">
      <c r="A13"/>
      <c r="B13" t="str">
        <f>Besoins!B19</f>
        <v>Moules entières cuites pleine eau</v>
      </c>
      <c r="C13" s="11">
        <f>Besoins!E19</f>
        <v>3</v>
      </c>
      <c r="D13" t="str">
        <f>Besoins!F19</f>
        <v>kg</v>
      </c>
    </row>
    <row r="14">
      <c r="A14"/>
      <c r="B14" t="str">
        <f>Besoins!B11</f>
        <v>Fumet de poisson concentré</v>
      </c>
      <c r="C14" s="11">
        <f>Besoins!E11</f>
        <v>0.1</v>
      </c>
      <c r="D14" t="str">
        <f>Besoins!F11</f>
        <v>kg</v>
      </c>
    </row>
    <row r="15">
      <c r="A15"/>
      <c r="B15" t="str">
        <f>Besoins!B8</f>
        <v>Vin blanc sec de cuisson</v>
      </c>
      <c r="C15" s="11">
        <f>Besoins!E8</f>
        <v>3</v>
      </c>
      <c r="D15" t="str">
        <f>Besoins!F8</f>
        <v>lt</v>
      </c>
    </row>
    <row r="16">
      <c r="A16"/>
      <c r="B16" t="str">
        <f>Besoins!B15</f>
        <v>Crème fraîche liquide 15% MG allégée</v>
      </c>
      <c r="C16" s="11">
        <f>Besoins!E15</f>
        <v>2</v>
      </c>
      <c r="D16" t="str">
        <f>Besoins!F15</f>
        <v>lt</v>
      </c>
    </row>
    <row r="17">
      <c r="A17"/>
      <c r="B17" t="str">
        <f>Besoins!B17</f>
        <v>Échalotes ciselées surgelées</v>
      </c>
      <c r="C17" s="11">
        <f>Besoins!E17</f>
        <v>0.6</v>
      </c>
      <c r="D17" t="str">
        <f>Besoins!F17</f>
        <v>kg</v>
      </c>
    </row>
    <row r="18">
      <c r="A18"/>
      <c r="B18" t="str">
        <f>Besoins!B16</f>
        <v>Sel fin de cuisine</v>
      </c>
      <c r="C18" s="11">
        <f>Besoins!E16</f>
        <v>0.073</v>
      </c>
      <c r="D18" t="str">
        <f>Besoins!F16</f>
        <v>kg</v>
      </c>
    </row>
    <row r="19">
      <c r="A19"/>
      <c r="B19" t="str">
        <f>Besoins!B9</f>
        <v>Poivre noir moulu</v>
      </c>
      <c r="C19" s="11">
        <f>Besoins!E9</f>
        <v>0.007</v>
      </c>
      <c r="D19" t="str">
        <f>Besoins!F9</f>
        <v>kg</v>
      </c>
    </row>
    <row r="20">
      <c r="A20" t="s" s="16">
        <v>124</v>
      </c>
      <c r="B20" t="str" s="13">
        <f>Procedure!D6</f>
        <v>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v>
      </c>
      <c r="C20"/>
      <c r="D20"/>
    </row>
    <row r="21">
      <c r="A21"/>
      <c r="B21" t="str">
        <f>Besoins!B18</f>
        <v>Dos de cabillaud</v>
      </c>
      <c r="C21" s="11">
        <f>Besoins!E18</f>
        <v>13</v>
      </c>
      <c r="D21" t="str">
        <f>Besoins!F18</f>
        <v>kg</v>
      </c>
    </row>
    <row r="22">
      <c r="A22"/>
      <c r="B22" t="str">
        <f>Besoins!B19</f>
        <v>Moules entières cuites pleine eau</v>
      </c>
      <c r="C22" s="11">
        <f>Besoins!E19</f>
        <v>3</v>
      </c>
      <c r="D22" t="str">
        <f>Besoins!F19</f>
        <v>kg</v>
      </c>
    </row>
    <row r="23">
      <c r="A23"/>
      <c r="B23" t="str">
        <f>Besoins!B20</f>
        <v>Queues de crevettes décortiquées cuites</v>
      </c>
      <c r="C23" s="11">
        <f>Besoins!E20</f>
        <v>1</v>
      </c>
      <c r="D23" t="str">
        <f>Besoins!F20</f>
        <v>kg</v>
      </c>
    </row>
    <row r="24">
      <c r="A24"/>
      <c r="B24" t="str">
        <f>Besoins!B16</f>
        <v>Sel fin de cuisine</v>
      </c>
      <c r="C24" s="11">
        <f>Besoins!E16</f>
        <v>0.073</v>
      </c>
      <c r="D24" t="str">
        <f>Besoins!F16</f>
        <v>kg</v>
      </c>
    </row>
    <row r="25">
      <c r="A25"/>
      <c r="B25" t="str">
        <f>Besoins!B9</f>
        <v>Poivre noir moulu</v>
      </c>
      <c r="C25" s="11">
        <f>Besoins!E9</f>
        <v>0.007</v>
      </c>
      <c r="D25" t="str">
        <f>Besoins!F9</f>
        <v>kg</v>
      </c>
    </row>
    <row r="26">
      <c r="A26" t="s" s="16">
        <v>125</v>
      </c>
      <c r="B26" t="str" s="13">
        <f>Procedure!D7</f>
        <v>Dresser et servir — Servir chaque portion accompagnée de garniture. Décorer avec des moules en coquille. Napper largement de sauce la portion de poisson. Éventuellement, décorer avec un fleuron en pâte feuilletée.</v>
      </c>
      <c r="C26"/>
      <c r="D26"/>
    </row>
    <row r="27">
      <c r="A27"/>
      <c r="B27"/>
      <c r="C27"/>
      <c r="D27"/>
    </row>
    <row r="28">
      <c r="A28" t="s" s="15">
        <v>126</v>
      </c>
      <c r="B28"/>
      <c r="C28"/>
      <c r="D28"/>
    </row>
    <row r="29">
      <c r="A29" t="s" s="16">
        <v>117</v>
      </c>
      <c r="B29" t="str" s="13">
        <f>"[DISSOUDRE] "&amp;Procedure!D8</f>
        <v>[DISSOUDRE] Délayer la poudre dans l'eau froide en fouettant, puis porter à ébullition en remuant régulièrement.</v>
      </c>
      <c r="C29"/>
      <c r="D29"/>
    </row>
    <row r="30">
      <c r="A30"/>
      <c r="B30" t="str">
        <f>Besoins!B7</f>
        <v>Eau (robinet - moy. France 2026)</v>
      </c>
      <c r="C30" s="11">
        <f>Besoins!E7</f>
        <v>8.865</v>
      </c>
      <c r="D30" t="str">
        <f>Besoins!F7</f>
        <v>lt</v>
      </c>
    </row>
    <row r="31">
      <c r="A31"/>
      <c r="B31" t="str">
        <f>Besoins!B12</f>
        <v>Fumet de Poisson déshydraté (Knorr Professional)</v>
      </c>
      <c r="C31" s="11">
        <f>Besoins!E12</f>
        <v>0.135</v>
      </c>
      <c r="D31" t="str">
        <f>Besoins!F12</f>
        <v>kg</v>
      </c>
    </row>
    <row r="32">
      <c r="A32"/>
      <c r="B32"/>
      <c r="C32"/>
      <c r="D32"/>
    </row>
    <row r="33">
      <c r="A33" t="s" s="15">
        <v>127</v>
      </c>
      <c r="B33"/>
      <c r="C33"/>
      <c r="D33"/>
    </row>
    <row r="34">
      <c r="A34" t="s" s="16">
        <v>117</v>
      </c>
      <c r="B34" t="str" s="13">
        <f>"[METTRE EN PLACE] "&amp;Procedure!D9</f>
        <v>[METTRE EN PLACE] Mettre en place le poste de travail — Peser, mesurer, contrôler les denrées. Tamiser la farine. Découper le beurre en parcelles.</v>
      </c>
      <c r="C34"/>
      <c r="D34"/>
    </row>
    <row r="35">
      <c r="A35"/>
      <c r="B35" t="str">
        <f>Besoins!B13</f>
        <v>Beurre de cuisine bloc 10 kg</v>
      </c>
      <c r="C35" s="11">
        <f>Besoins!E13</f>
        <v>0.72</v>
      </c>
      <c r="D35" t="str">
        <f>Besoins!F13</f>
        <v>kg</v>
      </c>
    </row>
    <row r="36">
      <c r="A36"/>
      <c r="B36" t="str">
        <f>Besoins!B10</f>
        <v>Farine de blé T55</v>
      </c>
      <c r="C36" s="11">
        <f>Besoins!E10</f>
        <v>0.72</v>
      </c>
      <c r="D36" t="str">
        <f>Besoins!F10</f>
        <v>kg</v>
      </c>
    </row>
    <row r="37">
      <c r="A37" t="s" s="16">
        <v>118</v>
      </c>
      <c r="B37"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7"/>
      <c r="D37"/>
    </row>
    <row r="38">
      <c r="A38" t="s" s="16">
        <v>121</v>
      </c>
      <c r="B38" t="str" s="13">
        <f>"[RÉDUIRE] "&amp;Procedure!D11</f>
        <v>[RÉDUIRE] Cuire le roux blanc — Cuire très doucement à feu réduit, sans arrêter de mélanger à la spatule en exoglass, jusqu'à ce qu'il blanchisse et devienne mousseux : on dit alors qu'il « fleurit » (3 à 4 min).</v>
      </c>
      <c r="C38"/>
      <c r="D38"/>
    </row>
    <row r="39">
      <c r="A39"/>
      <c r="B39" t="str" s="17">
        <f>"ℹ "&amp;Procedure!E11</f>
        <v>ℹ</v>
      </c>
      <c r="C39"/>
      <c r="D39"/>
    </row>
    <row r="40">
      <c r="A40" t="s" s="16">
        <v>123</v>
      </c>
      <c r="B40" t="str" s="13">
        <f>"[REFROIDIR] "&amp;Procedure!D12</f>
        <v>[REFROIDIR] Arrêter la cuisson — Retirer immédiatement la sauteuse du feu et refroidir rapidement le roux. Si nécessaire, plonger le fond de la sauteuse dans une plaque ou une calotte contenant de l'eau froide.</v>
      </c>
      <c r="C40"/>
      <c r="D40"/>
    </row>
    <row r="41">
      <c r="A41"/>
      <c r="B41"/>
      <c r="C41"/>
      <c r="D41"/>
    </row>
    <row r="42">
      <c r="A42" t="s" s="18">
        <v>22</v>
      </c>
      <c r="B42"/>
      <c r="C42"/>
      <c r="D42"/>
    </row>
  </sheetData>
  <sheetProtection sheet="1" formatRows="0" formatColumns="0"/>
  <mergeCells count="18">
    <mergeCell ref="A1:D1"/>
    <mergeCell ref="A2:D2"/>
    <mergeCell ref="A4:D4"/>
    <mergeCell ref="B5:D5"/>
    <mergeCell ref="B6:D6"/>
    <mergeCell ref="B10:D10"/>
    <mergeCell ref="B12:D12"/>
    <mergeCell ref="B20:D20"/>
    <mergeCell ref="B26:D26"/>
    <mergeCell ref="A28:D28"/>
    <mergeCell ref="B29:D29"/>
    <mergeCell ref="A33:D33"/>
    <mergeCell ref="B34:D34"/>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2026-10-31T02:08:42Z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2026-10-31T02:08:42Z</dcterms:modified>
  <cp:revision>1</cp:revision>
</cp:coreProperties>
</file>