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<sst xmlns="http://schemas.openxmlformats.org/spreadsheetml/2006/main" count="128" uniqueCount="128">
  <si>
    <t>Fiche technique</t>
  </si>
  <si>
    <t>Nom</t>
  </si>
  <si>
    <t>DOS DE CABILLAUD DIEPPOISE</t>
  </si>
  <si>
    <t>Code</t>
  </si>
  <si>
    <t>GRO_CDC_057</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</si>
  <si>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</si>
  <si>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</si>
  <si>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</si>
  <si>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</si>
  <si>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</si>
  <si>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</si>
  <si>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</si>
  <si>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</si>
  <si>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</si>
  <si>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</si>
  <si>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</si>
  <si>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</si>
  <si>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</si>
  <si>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</si>
  <si>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</si>
  <si>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02:23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</si>
  <si>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</si>
  <si>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</si>
  <si>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</si>
  <si>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</si>
  <si>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</si>
  <si>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</si>
  <si>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</si>
  <si>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</si>
  <si>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</si>
  <si>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</si>
  <si>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</si>
  <si>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</si>
  <si>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</si>
  <si>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</si>
  <si>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00000061</t>
  </si>
  <si>
    <t>EAU</t>
  </si>
  <si>
    <t>Matières diverses (à trier)</t>
  </si>
  <si>
    <t>00001743</t>
  </si>
  <si>
    <t>farine de blé tamisée type 55</t>
  </si>
  <si>
    <t>Épicerie salée</t>
  </si>
  <si>
    <t>EPI-POIVRE-NOIR</t>
  </si>
  <si>
    <t>Poivre noir moulu</t>
  </si>
  <si>
    <t>Épices en poudre et graines</t>
  </si>
  <si>
    <t>kg</t>
  </si>
  <si>
    <t>FOND-POISS-CONC</t>
  </si>
  <si>
    <t>Fumet de poisson concentré</t>
  </si>
  <si>
    <t>Fonds concentrés et extraits</t>
  </si>
  <si>
    <t>KNORR-FUMET-POIS</t>
  </si>
  <si>
    <t>Fumet de Poisson déshydraté (Knorr Professional)</t>
  </si>
  <si>
    <t>Fonds déshydratés et poudres</t>
  </si>
  <si>
    <t>BEU-CUISINE</t>
  </si>
  <si>
    <t>Beurre de cuisine bloc 10 kg</t>
  </si>
  <si>
    <t>Beurres et margarines</t>
  </si>
  <si>
    <t>BEU-DOUX</t>
  </si>
  <si>
    <t>Beurre doux 82% MG plaquette</t>
  </si>
  <si>
    <t>CRE-FRAICHE-LI</t>
  </si>
  <si>
    <t>Crème fraîche liquide 15% MG allégée</t>
  </si>
  <si>
    <t>Crèmes fraîches et laitières</t>
  </si>
  <si>
    <t>SEL-FIN</t>
  </si>
  <si>
    <t>Sel fin de cuisine</t>
  </si>
  <si>
    <t>Sels et condiments de base</t>
  </si>
  <si>
    <t>ECHALOTE-CI-SURG</t>
  </si>
  <si>
    <t>Échalotes ciselées surgelées</t>
  </si>
  <si>
    <t>Légumes surgelés</t>
  </si>
  <si>
    <t>RNMS00476</t>
  </si>
  <si>
    <t>Dos de cabillaud</t>
  </si>
  <si>
    <t>Poissons et fruits de mer surgelés</t>
  </si>
  <si>
    <t>RNMS00532</t>
  </si>
  <si>
    <t>Moules entières cuites pleine eau</t>
  </si>
  <si>
    <t>RNMS00512</t>
  </si>
  <si>
    <t>Queues de crevettes décortiquées cuites</t>
  </si>
  <si>
    <t>Total</t>
  </si>
  <si>
    <t>Niveau</t>
  </si>
  <si>
    <t>Composant</t>
  </si>
  <si>
    <t>Type</t>
  </si>
  <si>
    <t>Quantité (pour 100 pc)</t>
  </si>
  <si>
    <t>recette</t>
  </si>
  <si>
    <t>Poissons collectivité</t>
  </si>
  <si>
    <t xml:space="preserve">    ↳ Dos de cabillaud</t>
  </si>
  <si>
    <t>matiere</t>
  </si>
  <si>
    <t xml:space="preserve">    ↳ Beurre doux 82% MG plaquette</t>
  </si>
  <si>
    <t xml:space="preserve">    ↳ Moules entières cuites pleine eau</t>
  </si>
  <si>
    <t xml:space="preserve">    ↳ Queues de crevettes décortiquées cuites</t>
  </si>
  <si>
    <t xml:space="preserve">    ↳ Fumet de poisson reconstitue (collectivite)</t>
  </si>
  <si>
    <t>Préparations de base collectivité</t>
  </si>
  <si>
    <t xml:space="preserve">        ↳ EAU</t>
  </si>
  <si>
    <t xml:space="preserve">        ↳ Fumet de Poisson déshydraté (Knorr Professional)</t>
  </si>
  <si>
    <t xml:space="preserve">    ↳ Fumet de poisson concentré</t>
  </si>
  <si>
    <t xml:space="preserve">    ↳ Vin blanc sec de cuisson</t>
  </si>
  <si>
    <t xml:space="preserve">    ↳ Crème fraîche liquide 15% MG allégée</t>
  </si>
  <si>
    <t xml:space="preserve">    ↳ Échalotes ciselées surgelées</t>
  </si>
  <si>
    <t xml:space="preserve">    ↳ Sel fin de cuisine</t>
  </si>
  <si>
    <t xml:space="preserve">    ↳ Poivre noir moulu</t>
  </si>
  <si>
    <t xml:space="preserve">    ↳ Roux Blanc</t>
  </si>
  <si>
    <t>Roux et liaisons de base</t>
  </si>
  <si>
    <t xml:space="preserve">        ↳ Beurre de cuisine bloc 10 kg</t>
  </si>
  <si>
    <t xml:space="preserve">        ↳ farine de blé tamisée type 55</t>
  </si>
  <si>
    <t>Recette</t>
  </si>
  <si>
    <t>#</t>
  </si>
  <si>
    <t>Verbe</t>
  </si>
  <si>
    <t>Étape</t>
  </si>
  <si>
    <t>Précision technique</t>
  </si>
  <si>
    <t>Durée</t>
  </si>
  <si>
    <t>Fumet de poisson reconstitue (collectivite)</t>
  </si>
  <si>
    <t>DISSOUDRE</t>
  </si>
  <si>
    <t>Délayer la poudre dans l'eau froide en fouettant, puis porter à ébullition en remuant régulièrement.</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</si>
  <si>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</si>
  <si>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</si>
  <si>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</si>
  <si>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</si>
  <si>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</si>
  <si>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</si>
  <si>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</si>
  <si>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</si>
  <si>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Fiche technique — DOS DE CABILLAUD DIEPPOISE</t>
  </si>
  <si>
    <t>DOS DE CABILLAUD DIEPPOISE  GRO_CDC_057</t>
  </si>
  <si>
    <t>1.</t>
  </si>
  <si>
    <t>2.</t>
  </si>
  <si>
    <t xml:space="preserve">    Beurre doux 82% MG plaquette</t>
  </si>
  <si>
    <t xml:space="preserve">    Fumet de poisson reconstitue (collectivite)</t>
  </si>
  <si>
    <t>3.</t>
  </si>
  <si>
    <t xml:space="preserve">    Roux Blanc</t>
  </si>
  <si>
    <t>4.</t>
  </si>
  <si>
    <t>5.</t>
  </si>
  <si>
    <t>6.</t>
  </si>
  <si>
    <t>↳ Fumet de poisson reconstitue (collectivite)  GRO-FUMET-POISS</t>
  </si>
  <si>
    <t>↳ Roux Blanc  00SAU_REC001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</si>
</sst>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414.327645</v>
      </c>
    </row>
    <row r="12">
      <c r="A12" t="s" s="3">
        <v>16</v>
      </c>
      <c r="B12" s="4">
        <v>4.14327645</v>
      </c>
    </row>
    <row r="13">
      <c r="A13"/>
      <c r="B13"/>
    </row>
    <row r="14">
      <c r="A14" t="s" s="5">
        <v>17</v>
      </c>
      <c r="B14" t="s" s="5">
        <v>14</v>
      </c>
    </row>
    <row r="15">
      <c r="A15" t="s" s="5">
        <v>18</v>
      </c>
      <c r="B15" s="6">
        <v>414.327645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3</v>
      </c>
      <c r="E7" s="11">
        <f>D7*$B$2</f>
        <v>3</v>
      </c>
      <c r="F7" t="s">
        <v>34</v>
      </c>
      <c r="G7" s="4">
        <f>E7*2.8</f>
        <v>8.4</v>
      </c>
    </row>
    <row r="8">
      <c r="A8" t="s" s="12">
        <v>35</v>
      </c>
      <c r="B8" t="s">
        <v>36</v>
      </c>
      <c r="C8" t="s">
        <v>37</v>
      </c>
      <c r="D8" s="9">
        <v>8.865</v>
      </c>
      <c r="E8" s="11">
        <f>D8*$B$2</f>
        <v>8.865</v>
      </c>
      <c r="F8" t="s">
        <v>34</v>
      </c>
      <c r="G8" s="4">
        <f>E8*0.003</f>
        <v>0.026595</v>
      </c>
    </row>
    <row r="9">
      <c r="A9" t="s" s="12">
        <v>38</v>
      </c>
      <c r="B9" t="s">
        <v>39</v>
      </c>
      <c r="C9" t="s">
        <v>40</v>
      </c>
      <c r="D9" s="9">
        <v>0.72</v>
      </c>
      <c r="E9" s="11">
        <f>D9*$B$2</f>
        <v>0.72</v>
      </c>
      <c r="F9" t="s">
        <v>24</v>
      </c>
      <c r="G9" s="4">
        <f>E9*0</f>
        <v>0</v>
      </c>
    </row>
    <row r="10">
      <c r="A10" t="s">
        <v>41</v>
      </c>
      <c r="B10" t="s">
        <v>42</v>
      </c>
      <c r="C10" t="s">
        <v>43</v>
      </c>
      <c r="D10" s="9">
        <v>0.007</v>
      </c>
      <c r="E10" s="11">
        <f>D10*$B$2</f>
        <v>0.007</v>
      </c>
      <c r="F10" t="s">
        <v>44</v>
      </c>
      <c r="G10" s="4">
        <f>E10*12.5</f>
        <v>0.0875</v>
      </c>
    </row>
    <row r="11">
      <c r="A11" t="s">
        <v>45</v>
      </c>
      <c r="B11" t="s">
        <v>46</v>
      </c>
      <c r="C11" t="s">
        <v>47</v>
      </c>
      <c r="D11" s="9">
        <v>0.1</v>
      </c>
      <c r="E11" s="11">
        <f>D11*$B$2</f>
        <v>0.1</v>
      </c>
      <c r="F11" t="s">
        <v>44</v>
      </c>
      <c r="G11" s="4">
        <f>E11*30</f>
        <v>3</v>
      </c>
    </row>
    <row r="12">
      <c r="A12" t="s">
        <v>48</v>
      </c>
      <c r="B12" t="s">
        <v>49</v>
      </c>
      <c r="C12" t="s">
        <v>50</v>
      </c>
      <c r="D12" s="9">
        <v>0.135</v>
      </c>
      <c r="E12" s="11">
        <f>D12*$B$2</f>
        <v>0.135</v>
      </c>
      <c r="F12" t="s">
        <v>44</v>
      </c>
      <c r="G12" s="4">
        <f>E12*0</f>
        <v>0</v>
      </c>
    </row>
    <row r="13">
      <c r="A13" t="s">
        <v>51</v>
      </c>
      <c r="B13" t="s">
        <v>52</v>
      </c>
      <c r="C13" t="s">
        <v>53</v>
      </c>
      <c r="D13" s="9">
        <v>0.72</v>
      </c>
      <c r="E13" s="11">
        <f>D13*$B$2</f>
        <v>0.72</v>
      </c>
      <c r="F13" t="s">
        <v>44</v>
      </c>
      <c r="G13" s="4">
        <f>E13*4.9</f>
        <v>3.528</v>
      </c>
    </row>
    <row r="14">
      <c r="A14" t="s">
        <v>54</v>
      </c>
      <c r="B14" t="s">
        <v>55</v>
      </c>
      <c r="C14" t="s">
        <v>53</v>
      </c>
      <c r="D14" s="9">
        <v>0.5</v>
      </c>
      <c r="E14" s="11">
        <f>D14*$B$2</f>
        <v>0.5</v>
      </c>
      <c r="F14" t="s">
        <v>44</v>
      </c>
      <c r="G14" s="4">
        <f>E14*5.2</f>
        <v>2.6</v>
      </c>
    </row>
    <row r="15">
      <c r="A15" t="s">
        <v>56</v>
      </c>
      <c r="B15" t="s">
        <v>57</v>
      </c>
      <c r="C15" t="s">
        <v>58</v>
      </c>
      <c r="D15" s="9">
        <v>2</v>
      </c>
      <c r="E15" s="11">
        <f>D15*$B$2</f>
        <v>2</v>
      </c>
      <c r="F15" t="s">
        <v>34</v>
      </c>
      <c r="G15" s="4">
        <f>E15*2.2</f>
        <v>4.4</v>
      </c>
    </row>
    <row r="16">
      <c r="A16" t="s">
        <v>59</v>
      </c>
      <c r="B16" t="s">
        <v>60</v>
      </c>
      <c r="C16" t="s">
        <v>61</v>
      </c>
      <c r="D16" s="9">
        <v>0.073</v>
      </c>
      <c r="E16" s="11">
        <f>D16*$B$2</f>
        <v>0.073</v>
      </c>
      <c r="F16" t="s">
        <v>44</v>
      </c>
      <c r="G16" s="4">
        <f>E16*0.35</f>
        <v>0.02555</v>
      </c>
    </row>
    <row r="17">
      <c r="A17" t="s">
        <v>62</v>
      </c>
      <c r="B17" t="s">
        <v>63</v>
      </c>
      <c r="C17" t="s">
        <v>64</v>
      </c>
      <c r="D17" s="9">
        <v>0.6</v>
      </c>
      <c r="E17" s="11">
        <f>D17*$B$2</f>
        <v>0.6</v>
      </c>
      <c r="F17" t="s">
        <v>44</v>
      </c>
      <c r="G17" s="4">
        <f>E17*7.5</f>
        <v>4.5</v>
      </c>
    </row>
    <row r="18">
      <c r="A18" t="s">
        <v>65</v>
      </c>
      <c r="B18" t="s">
        <v>66</v>
      </c>
      <c r="C18" t="s">
        <v>67</v>
      </c>
      <c r="D18" s="9">
        <v>13</v>
      </c>
      <c r="E18" s="11">
        <f>D18*$B$2</f>
        <v>13</v>
      </c>
      <c r="F18" t="s">
        <v>44</v>
      </c>
      <c r="G18" s="4">
        <f>E18*27.22</f>
        <v>353.86</v>
      </c>
    </row>
    <row r="19">
      <c r="A19" t="s">
        <v>68</v>
      </c>
      <c r="B19" t="s">
        <v>69</v>
      </c>
      <c r="C19" t="s">
        <v>67</v>
      </c>
      <c r="D19" s="9">
        <v>3</v>
      </c>
      <c r="E19" s="11">
        <f>D19*$B$2</f>
        <v>3</v>
      </c>
      <c r="F19" t="s">
        <v>44</v>
      </c>
      <c r="G19" s="4">
        <f>E19*6.69</f>
        <v>20.07</v>
      </c>
    </row>
    <row r="20">
      <c r="A20" t="s">
        <v>70</v>
      </c>
      <c r="B20" t="s">
        <v>71</v>
      </c>
      <c r="C20" t="s">
        <v>67</v>
      </c>
      <c r="D20" s="9">
        <v>1</v>
      </c>
      <c r="E20" s="11">
        <f>D20*$B$2</f>
        <v>1</v>
      </c>
      <c r="F20" t="s">
        <v>44</v>
      </c>
      <c r="G20" s="4">
        <f>E20*13.83</f>
        <v>13.83</v>
      </c>
    </row>
    <row r="21">
      <c r="A21"/>
      <c r="B21"/>
      <c r="C21"/>
      <c r="D21"/>
      <c r="E21"/>
      <c r="F21" t="s" s="3">
        <v>72</v>
      </c>
      <c r="G21" s="13">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73</v>
      </c>
      <c r="B1" t="s" s="2">
        <v>74</v>
      </c>
      <c r="C1" t="s" s="2">
        <v>75</v>
      </c>
      <c r="D1" t="s" s="2">
        <v>76</v>
      </c>
      <c r="E1" t="s" s="2">
        <v>29</v>
      </c>
      <c r="F1" t="s" s="2">
        <v>5</v>
      </c>
    </row>
    <row r="2">
      <c r="A2">
        <v>0</v>
      </c>
      <c r="B2" t="s">
        <v>2</v>
      </c>
      <c r="C2" t="s">
        <v>77</v>
      </c>
      <c r="D2" s="11">
        <v>100</v>
      </c>
      <c r="E2" t="s">
        <v>24</v>
      </c>
      <c r="F2" t="s">
        <v>78</v>
      </c>
    </row>
    <row r="3">
      <c r="A3">
        <v>1</v>
      </c>
      <c r="B3" t="s">
        <v>79</v>
      </c>
      <c r="C3" t="s">
        <v>80</v>
      </c>
      <c r="D3" s="11">
        <v>13</v>
      </c>
      <c r="E3" t="s">
        <v>44</v>
      </c>
      <c r="F3" t="s">
        <v>67</v>
      </c>
    </row>
    <row r="4">
      <c r="A4">
        <v>1</v>
      </c>
      <c r="B4" t="s">
        <v>81</v>
      </c>
      <c r="C4" t="s">
        <v>80</v>
      </c>
      <c r="D4" s="11">
        <v>0.25</v>
      </c>
      <c r="E4" t="s">
        <v>44</v>
      </c>
      <c r="F4" t="s">
        <v>53</v>
      </c>
    </row>
    <row r="5">
      <c r="A5">
        <v>1</v>
      </c>
      <c r="B5" t="s">
        <v>82</v>
      </c>
      <c r="C5" t="s">
        <v>80</v>
      </c>
      <c r="D5" s="11">
        <v>3</v>
      </c>
      <c r="E5" t="s">
        <v>44</v>
      </c>
      <c r="F5" t="s">
        <v>67</v>
      </c>
    </row>
    <row r="6">
      <c r="A6">
        <v>1</v>
      </c>
      <c r="B6" t="s">
        <v>83</v>
      </c>
      <c r="C6" t="s">
        <v>80</v>
      </c>
      <c r="D6" s="11">
        <v>1</v>
      </c>
      <c r="E6" t="s">
        <v>44</v>
      </c>
      <c r="F6" t="s">
        <v>67</v>
      </c>
    </row>
    <row r="7">
      <c r="A7">
        <v>1</v>
      </c>
      <c r="B7" t="s">
        <v>84</v>
      </c>
      <c r="C7" t="s">
        <v>77</v>
      </c>
      <c r="D7" s="11">
        <v>9</v>
      </c>
      <c r="E7" t="s">
        <v>34</v>
      </c>
      <c r="F7" t="s">
        <v>85</v>
      </c>
    </row>
    <row r="8">
      <c r="A8">
        <v>2</v>
      </c>
      <c r="B8" t="s">
        <v>86</v>
      </c>
      <c r="C8" t="s">
        <v>80</v>
      </c>
      <c r="D8" s="11">
        <v>8.865</v>
      </c>
      <c r="E8" t="s">
        <v>34</v>
      </c>
      <c r="F8" t="s">
        <v>37</v>
      </c>
    </row>
    <row r="9">
      <c r="A9">
        <v>2</v>
      </c>
      <c r="B9" t="s">
        <v>87</v>
      </c>
      <c r="C9" t="s">
        <v>80</v>
      </c>
      <c r="D9" s="11">
        <v>0.135</v>
      </c>
      <c r="E9" t="s">
        <v>44</v>
      </c>
      <c r="F9" t="s">
        <v>50</v>
      </c>
    </row>
    <row r="10">
      <c r="A10">
        <v>1</v>
      </c>
      <c r="B10" t="s">
        <v>88</v>
      </c>
      <c r="C10" t="s">
        <v>80</v>
      </c>
      <c r="D10" s="11">
        <v>0.1</v>
      </c>
      <c r="E10" t="s">
        <v>44</v>
      </c>
      <c r="F10" t="s">
        <v>47</v>
      </c>
    </row>
    <row r="11">
      <c r="A11">
        <v>1</v>
      </c>
      <c r="B11" t="s">
        <v>89</v>
      </c>
      <c r="C11" t="s">
        <v>80</v>
      </c>
      <c r="D11" s="11">
        <v>3</v>
      </c>
      <c r="E11" t="s">
        <v>34</v>
      </c>
      <c r="F11" t="s">
        <v>33</v>
      </c>
    </row>
    <row r="12">
      <c r="A12">
        <v>1</v>
      </c>
      <c r="B12" t="s">
        <v>90</v>
      </c>
      <c r="C12" t="s">
        <v>80</v>
      </c>
      <c r="D12" s="11">
        <v>2</v>
      </c>
      <c r="E12" t="s">
        <v>34</v>
      </c>
      <c r="F12" t="s">
        <v>58</v>
      </c>
    </row>
    <row r="13">
      <c r="A13">
        <v>1</v>
      </c>
      <c r="B13" t="s">
        <v>91</v>
      </c>
      <c r="C13" t="s">
        <v>80</v>
      </c>
      <c r="D13" s="11">
        <v>0.6</v>
      </c>
      <c r="E13" t="s">
        <v>44</v>
      </c>
      <c r="F13" t="s">
        <v>64</v>
      </c>
    </row>
    <row r="14">
      <c r="A14">
        <v>1</v>
      </c>
      <c r="B14" t="s">
        <v>81</v>
      </c>
      <c r="C14" t="s">
        <v>80</v>
      </c>
      <c r="D14" s="11">
        <v>0.25</v>
      </c>
      <c r="E14" t="s">
        <v>44</v>
      </c>
      <c r="F14" t="s">
        <v>53</v>
      </c>
    </row>
    <row r="15">
      <c r="A15">
        <v>1</v>
      </c>
      <c r="B15" t="s">
        <v>92</v>
      </c>
      <c r="C15" t="s">
        <v>80</v>
      </c>
      <c r="D15" s="11">
        <v>0.073</v>
      </c>
      <c r="E15" t="s">
        <v>44</v>
      </c>
      <c r="F15" t="s">
        <v>61</v>
      </c>
    </row>
    <row r="16">
      <c r="A16">
        <v>1</v>
      </c>
      <c r="B16" t="s">
        <v>93</v>
      </c>
      <c r="C16" t="s">
        <v>80</v>
      </c>
      <c r="D16" s="11">
        <v>0.007</v>
      </c>
      <c r="E16" t="s">
        <v>44</v>
      </c>
      <c r="F16" t="s">
        <v>43</v>
      </c>
    </row>
    <row r="17">
      <c r="A17">
        <v>1</v>
      </c>
      <c r="B17" t="s">
        <v>94</v>
      </c>
      <c r="C17" t="s">
        <v>77</v>
      </c>
      <c r="D17" s="11">
        <v>1.44</v>
      </c>
      <c r="E17" t="s">
        <v>44</v>
      </c>
      <c r="F17" t="s">
        <v>95</v>
      </c>
    </row>
    <row r="18">
      <c r="A18">
        <v>2</v>
      </c>
      <c r="B18" t="s">
        <v>96</v>
      </c>
      <c r="C18" t="s">
        <v>80</v>
      </c>
      <c r="D18" s="11">
        <v>0.72</v>
      </c>
      <c r="E18" t="s">
        <v>44</v>
      </c>
      <c r="F18" t="s">
        <v>53</v>
      </c>
    </row>
    <row r="19">
      <c r="A19">
        <v>2</v>
      </c>
      <c r="B19" t="s">
        <v>97</v>
      </c>
      <c r="C19" t="s">
        <v>80</v>
      </c>
      <c r="D19" s="11">
        <v>0.72</v>
      </c>
      <c r="E19" t="s">
        <v>44</v>
      </c>
      <c r="F19"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98</v>
      </c>
      <c r="B1" t="s" s="2">
        <v>99</v>
      </c>
      <c r="C1" t="s" s="2">
        <v>100</v>
      </c>
      <c r="D1" t="s" s="2">
        <v>101</v>
      </c>
      <c r="E1" t="s" s="2">
        <v>102</v>
      </c>
      <c r="F1" t="s" s="2">
        <v>103</v>
      </c>
    </row>
    <row r="2">
      <c r="A2" t="s">
        <v>2</v>
      </c>
      <c r="B2">
        <v>1</v>
      </c>
      <c r="C2"/>
      <c r="D2" t="inlineStr" s="14">
        <is>
          <t>Mise en place du poste de travail — Vérifier les D.L.C., peser les denrées, sélectionner le matériel. Désinfecter le matériel et le poste de travail suivant les protocoles.</t>
        </is>
      </c>
      <c r="E2" t="s" s="14"/>
      <c r="F2"/>
    </row>
    <row r="3">
      <c r="A3" t="s">
        <v>2</v>
      </c>
      <c r="B3">
        <v>2</v>
      </c>
      <c r="C3"/>
      <c r="D3" t="inlineStr" s="14">
        <is>
          <t>Préparations préliminaires — La veille décongeler le cabillaud et les crevettes suivant la procédure. Faire fondre les 250 g de beurre et au pinceau, badigeonner 5 bacs GN 1/1 de cuisson H 65. Réserver au froid en attente d'utilisation. Dans un rondeau, confectionner 9 litres de fumet, à partir de fond déshydraté, en se reportant aux recommandations du fabricant. Réserver au chaud en attente d'utilisation.</t>
        </is>
      </c>
      <c r="E3" t="s" s="14"/>
      <c r="F3"/>
    </row>
    <row r="4">
      <c r="A4" t="s">
        <v>2</v>
      </c>
      <c r="B4">
        <v>3</v>
      </c>
      <c r="C4"/>
      <c r="D4" t="inlineStr" s="14">
        <is>
          <t>Confectionner le roux — Dans une russe, faire fondre le beurre. Incorporer au fouet la farine tamisée. Laisser cuire sans coloration. Au terme de la cuisson le roux blanchit et devient mousseux. Laisser refroidir. Réserver.</t>
        </is>
      </c>
      <c r="E4" t="s" s="14"/>
      <c r="F4"/>
    </row>
    <row r="5">
      <c r="A5" t="s">
        <v>2</v>
      </c>
      <c r="B5">
        <v>4</v>
      </c>
      <c r="C5"/>
      <c r="D5" t="inlineStr" s="14">
        <is>
          <t>Élaborer la sauce — Porter à ébullition le fumet. Plonger 3 minutes les moules dans le fumet. Décanter les moules dans un bac GN 1/1 H100. Filmer le bac et réserver les moules au chaud. Dans 1 rondeau, au beurre, faire revenir à blanc, les échalotes. Mouiller avec le vin blanc. Réduire de moitié. Ajouter le fumet au jus de moule et la glace de poisson. Porter à ébullition et lier avec le roux froid. Réduire la source de chaleur et cuire 5 minutes le velouté. Saler et poivrer. Ajouter la crème fraîche. Émulsionner la sauce au mixeur. Rectifier l'assaisonnement. La sauce doit être homogène et onctueuse.</t>
        </is>
      </c>
      <c r="E5" t="s" s="14"/>
      <c r="F5"/>
    </row>
    <row r="6">
      <c r="A6" t="s">
        <v>2</v>
      </c>
      <c r="B6">
        <v>5</v>
      </c>
      <c r="C6"/>
      <c r="D6" t="inlineStr" s="14">
        <is>
          <t>Marquer la cuisson du poisson — Préchauffer le four sur la position chaleur sèche à +150°C. Saler et poivrer les 5 bacs GN beurrés. Plaquer 20 portions par bac GN. Répartir les crevettes décortiquées sur les portions de poisson. Napper la sauce sur le poisson plaqué. Déposer les bacs sur l'échelle de cuisson. Poser la sonde cuisson au cœur d'une portion de poisson. Enfourner et cuire au four pendant 14 minutes. Atteindre +65°C à cœur. Vérifier la cuisson. À la sortie du four, répartir les moules sur le poisson. Respecter la procédure de fin de cuisson. Stocker en armoire chaude et maintenir à +63°C en attente de consommation.</t>
        </is>
      </c>
      <c r="E6" t="s" s="14"/>
      <c r="F6"/>
    </row>
    <row r="7">
      <c r="A7" t="s">
        <v>2</v>
      </c>
      <c r="B7">
        <v>6</v>
      </c>
      <c r="C7"/>
      <c r="D7" t="inlineStr" s="14">
        <is>
          <t>Dresser et servir — Servir chaque portion accompagnée de garniture. Décorer avec des moules en coquille. Napper largement de sauce la portion de poisson. Éventuellement, décorer avec un fleuron en pâte feuilletée.</t>
        </is>
      </c>
      <c r="E7" t="s" s="14"/>
      <c r="F7"/>
    </row>
    <row r="8">
      <c r="A8" t="s">
        <v>104</v>
      </c>
      <c r="B8">
        <v>1</v>
      </c>
      <c r="C8" t="s">
        <v>105</v>
      </c>
      <c r="D8" t="s" s="14">
        <v>106</v>
      </c>
      <c r="E8" t="s" s="14"/>
      <c r="F8"/>
    </row>
    <row r="9">
      <c r="A9" t="s">
        <v>107</v>
      </c>
      <c r="B9">
        <v>1</v>
      </c>
      <c r="C9" t="s">
        <v>108</v>
      </c>
      <c r="D9" t="s" s="14">
        <v>109</v>
      </c>
      <c r="E9" t="s" s="14"/>
      <c r="F9"/>
    </row>
    <row r="10">
      <c r="A10" t="s">
        <v>107</v>
      </c>
      <c r="B10">
        <v>2</v>
      </c>
      <c r="C10" t="s">
        <v>110</v>
      </c>
      <c r="D10"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0" t="s" s="14"/>
      <c r="F10"/>
    </row>
    <row r="11">
      <c r="A11" t="s">
        <v>107</v>
      </c>
      <c r="B11">
        <v>3</v>
      </c>
      <c r="C11" t="s">
        <v>111</v>
      </c>
      <c r="D11" t="inlineStr" s="14">
        <is>
          <t>Cuire le roux blanc — Cuire très doucement à feu réduit sans arrêter de mélanger. Arrêter la cuisson lorsqu'il blanchit et devient mousseux — on dit alors qu'il « fleurit ».</t>
        </is>
      </c>
      <c r="E11" t="s" s="14">
        <v>112</v>
      </c>
      <c r="F11"/>
    </row>
    <row r="12">
      <c r="A12" t="s">
        <v>107</v>
      </c>
      <c r="B12">
        <v>4</v>
      </c>
      <c r="C12" t="s">
        <v>113</v>
      </c>
      <c r="D12" t="s" s="14">
        <v>114</v>
      </c>
      <c r="E12" t="s" s="14"/>
      <c r="F1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4"/>
  <cols>
    <col min="1" max="1" width="22" customWidth="1"/>
    <col min="2" max="2" width="52" customWidth="1"/>
    <col min="3" max="3" width="14" customWidth="1"/>
    <col min="4" max="4" width="10" customWidth="1"/>
  </cols>
  <sheetData>
    <row r="1" customHeight="1" ht="24">
      <c r="A1" t="s" s="7">
        <v>115</v>
      </c>
      <c r="B1"/>
      <c r="C1"/>
      <c r="D1"/>
    </row>
    <row r="2">
      <c r="A2" t="str" s="15">
        <f>"GRO_CDC_057 · GRO.POISSONS · référence : "&amp;Besoins!B3&amp;" "&amp;Besoins!C3&amp;" · multiplicateur réglable sur la feuille ""Besoins"""</f>
        <v>GRO_CDC_057 · GRO.POISSONS · référence : 100 pc · multiplicateur réglable sur la feuille </v>
      </c>
      <c r="B2"/>
      <c r="C2"/>
      <c r="D2"/>
    </row>
    <row r="3">
      <c r="A3"/>
      <c r="B3"/>
      <c r="C3"/>
      <c r="D3"/>
    </row>
    <row r="4">
      <c r="A4" t="s" s="16">
        <v>116</v>
      </c>
      <c r="B4"/>
      <c r="C4"/>
      <c r="D4"/>
    </row>
    <row r="5">
      <c r="A5" t="s" s="17">
        <v>117</v>
      </c>
      <c r="B5" t="str" s="14">
        <f>Procedure!D2</f>
        <v>Mise en place du poste de travail — Vérifier les D.L.C., peser les denrées, sélectionner le matériel. Désinfecter le matériel et le poste de travail suivant les protocoles.</v>
      </c>
      <c r="C5"/>
      <c r="D5"/>
    </row>
    <row r="6">
      <c r="A6" t="s" s="17">
        <v>118</v>
      </c>
      <c r="B6" t="str" s="14">
        <f>Procedure!D3</f>
        <v>Préparations préliminaires — La veille décongeler le cabillaud et les crevettes suivant la procédure. Faire fondre les 250 g de beurre et au pinceau, badigeonner 5 bacs GN 1/1 de cuisson H 65. Réserver au froid en attente d'utilisation. Dans un rondeau, confectionner 9 litres de fumet, à partir de fond déshydraté, en se reportant aux recommandations du fabricant. Réserver au chaud en attente d'utilisation.</v>
      </c>
      <c r="C6"/>
      <c r="D6"/>
    </row>
    <row r="7">
      <c r="A7"/>
      <c r="B7" t="s">
        <v>119</v>
      </c>
      <c r="C7" s="11">
        <f>'Besoins'!$B$2*0.25</f>
        <v>0.25</v>
      </c>
      <c r="D7" t="s">
        <v>44</v>
      </c>
    </row>
    <row r="8">
      <c r="A8"/>
      <c r="B8" t="s">
        <v>120</v>
      </c>
      <c r="C8" s="11">
        <f>'Besoins'!$B$2*9</f>
        <v>9</v>
      </c>
      <c r="D8" t="s">
        <v>34</v>
      </c>
    </row>
    <row r="9">
      <c r="A9"/>
      <c r="B9" t="s">
        <v>119</v>
      </c>
      <c r="C9" s="11">
        <f>'Besoins'!$B$2*0.25</f>
        <v>0.25</v>
      </c>
      <c r="D9" t="s">
        <v>44</v>
      </c>
    </row>
    <row r="10">
      <c r="A10" t="s" s="17">
        <v>121</v>
      </c>
      <c r="B10" t="str" s="14">
        <f>Procedure!D4</f>
        <v>Confectionner le roux — Dans une russe, faire fondre le beurre. Incorporer au fouet la farine tamisée. Laisser cuire sans coloration. Au terme de la cuisson le roux blanchit et devient mousseux. Laisser refroidir. Réserver.</v>
      </c>
      <c r="C10"/>
      <c r="D10"/>
    </row>
    <row r="11">
      <c r="A11"/>
      <c r="B11" t="s">
        <v>122</v>
      </c>
      <c r="C11" s="11">
        <f>'Besoins'!$B$2*1.44</f>
        <v>1.44</v>
      </c>
      <c r="D11" t="s">
        <v>44</v>
      </c>
    </row>
    <row r="12">
      <c r="A12" t="s" s="17">
        <v>123</v>
      </c>
      <c r="B12" t="str" s="14">
        <f>Procedure!D5</f>
        <v>Élaborer la sauce — Porter à ébullition le fumet. Plonger 3 minutes les moules dans le fumet. Décanter les moules dans un bac GN 1/1 H100. Filmer le bac et réserver les moules au chaud. Dans 1 rondeau, au beurre, faire revenir à blanc, les échalotes. Mouiller avec le vin blanc. Réduire de moitié. Ajouter le fumet au jus de moule et la glace de poisson. Porter à ébullition et lier avec le roux froid. Réduire la source de chaleur et cuire 5 minutes le velouté. Saler et poivrer. Ajouter la crème fraîche. Émulsionner la sauce au mixeur. Rectifier l'assaisonnement. La sauce doit être homogène et onctueuse.</v>
      </c>
      <c r="C12"/>
      <c r="D12"/>
    </row>
    <row r="13">
      <c r="A13"/>
      <c r="B13" t="str">
        <f>Besoins!B19</f>
        <v>Moules entières cuites pleine eau</v>
      </c>
      <c r="C13" s="11">
        <f>Besoins!E19</f>
        <v>3</v>
      </c>
      <c r="D13" t="str">
        <f>Besoins!F19</f>
        <v>kg</v>
      </c>
    </row>
    <row r="14">
      <c r="A14"/>
      <c r="B14" t="str">
        <f>Besoins!B11</f>
        <v>Fumet de poisson concentré</v>
      </c>
      <c r="C14" s="11">
        <f>Besoins!E11</f>
        <v>0.1</v>
      </c>
      <c r="D14" t="str">
        <f>Besoins!F11</f>
        <v>kg</v>
      </c>
    </row>
    <row r="15">
      <c r="A15"/>
      <c r="B15" t="str">
        <f>Besoins!B7</f>
        <v>Vin blanc sec de cuisson</v>
      </c>
      <c r="C15" s="11">
        <f>Besoins!E7</f>
        <v>3</v>
      </c>
      <c r="D15" t="str">
        <f>Besoins!F7</f>
        <v>lt</v>
      </c>
    </row>
    <row r="16">
      <c r="A16"/>
      <c r="B16" t="str">
        <f>Besoins!B15</f>
        <v>Crème fraîche liquide 15% MG allégée</v>
      </c>
      <c r="C16" s="11">
        <f>Besoins!E15</f>
        <v>2</v>
      </c>
      <c r="D16" t="str">
        <f>Besoins!F15</f>
        <v>lt</v>
      </c>
    </row>
    <row r="17">
      <c r="A17"/>
      <c r="B17" t="str">
        <f>Besoins!B17</f>
        <v>Échalotes ciselées surgelées</v>
      </c>
      <c r="C17" s="11">
        <f>Besoins!E17</f>
        <v>0.6</v>
      </c>
      <c r="D17" t="str">
        <f>Besoins!F17</f>
        <v>kg</v>
      </c>
    </row>
    <row r="18">
      <c r="A18"/>
      <c r="B18" t="str">
        <f>Besoins!B16</f>
        <v>Sel fin de cuisine</v>
      </c>
      <c r="C18" s="11">
        <f>Besoins!E16</f>
        <v>0.073</v>
      </c>
      <c r="D18" t="str">
        <f>Besoins!F16</f>
        <v>kg</v>
      </c>
    </row>
    <row r="19">
      <c r="A19"/>
      <c r="B19" t="str">
        <f>Besoins!B10</f>
        <v>Poivre noir moulu</v>
      </c>
      <c r="C19" s="11">
        <f>Besoins!E10</f>
        <v>0.007</v>
      </c>
      <c r="D19" t="str">
        <f>Besoins!F10</f>
        <v>kg</v>
      </c>
    </row>
    <row r="20">
      <c r="A20" t="s" s="17">
        <v>124</v>
      </c>
      <c r="B20" t="str" s="14">
        <f>Procedure!D6</f>
        <v>Marquer la cuisson du poisson — Préchauffer le four sur la position chaleur sèche à +150°C. Saler et poivrer les 5 bacs GN beurrés. Plaquer 20 portions par bac GN. Répartir les crevettes décortiquées sur les portions de poisson. Napper la sauce sur le poisson plaqué. Déposer les bacs sur l'échelle de cuisson. Poser la sonde cuisson au cœur d'une portion de poisson. Enfourner et cuire au four pendant 14 minutes. Atteindre +65°C à cœur. Vérifier la cuisson. À la sortie du four, répartir les moules sur le poisson. Respecter la procédure de fin de cuisson. Stocker en armoire chaude et maintenir à +63°C en attente de consommation.</v>
      </c>
      <c r="C20"/>
      <c r="D20"/>
    </row>
    <row r="21">
      <c r="A21"/>
      <c r="B21" t="str">
        <f>Besoins!B18</f>
        <v>Dos de cabillaud</v>
      </c>
      <c r="C21" s="11">
        <f>Besoins!E18</f>
        <v>13</v>
      </c>
      <c r="D21" t="str">
        <f>Besoins!F18</f>
        <v>kg</v>
      </c>
    </row>
    <row r="22">
      <c r="A22"/>
      <c r="B22" t="str">
        <f>Besoins!B19</f>
        <v>Moules entières cuites pleine eau</v>
      </c>
      <c r="C22" s="11">
        <f>Besoins!E19</f>
        <v>3</v>
      </c>
      <c r="D22" t="str">
        <f>Besoins!F19</f>
        <v>kg</v>
      </c>
    </row>
    <row r="23">
      <c r="A23"/>
      <c r="B23" t="str">
        <f>Besoins!B20</f>
        <v>Queues de crevettes décortiquées cuites</v>
      </c>
      <c r="C23" s="11">
        <f>Besoins!E20</f>
        <v>1</v>
      </c>
      <c r="D23" t="str">
        <f>Besoins!F20</f>
        <v>kg</v>
      </c>
    </row>
    <row r="24">
      <c r="A24"/>
      <c r="B24" t="str">
        <f>Besoins!B16</f>
        <v>Sel fin de cuisine</v>
      </c>
      <c r="C24" s="11">
        <f>Besoins!E16</f>
        <v>0.073</v>
      </c>
      <c r="D24" t="str">
        <f>Besoins!F16</f>
        <v>kg</v>
      </c>
    </row>
    <row r="25">
      <c r="A25"/>
      <c r="B25" t="str">
        <f>Besoins!B10</f>
        <v>Poivre noir moulu</v>
      </c>
      <c r="C25" s="11">
        <f>Besoins!E10</f>
        <v>0.007</v>
      </c>
      <c r="D25" t="str">
        <f>Besoins!F10</f>
        <v>kg</v>
      </c>
    </row>
    <row r="26">
      <c r="A26" t="s" s="17">
        <v>125</v>
      </c>
      <c r="B26" t="str" s="14">
        <f>Procedure!D7</f>
        <v>Dresser et servir — Servir chaque portion accompagnée de garniture. Décorer avec des moules en coquille. Napper largement de sauce la portion de poisson. Éventuellement, décorer avec un fleuron en pâte feuilletée.</v>
      </c>
      <c r="C26"/>
      <c r="D26"/>
    </row>
    <row r="27">
      <c r="A27"/>
      <c r="B27"/>
      <c r="C27"/>
      <c r="D27"/>
    </row>
    <row r="28">
      <c r="A28" t="s" s="16">
        <v>126</v>
      </c>
      <c r="B28"/>
      <c r="C28"/>
      <c r="D28"/>
    </row>
    <row r="29">
      <c r="A29" t="s" s="17">
        <v>117</v>
      </c>
      <c r="B29" t="str" s="14">
        <f>"[DISSOUDRE] "&amp;Procedure!D8</f>
        <v>[DISSOUDRE] Délayer la poudre dans l'eau froide en fouettant, puis porter à ébullition en remuant régulièrement.</v>
      </c>
      <c r="C29"/>
      <c r="D29"/>
    </row>
    <row r="30">
      <c r="A30"/>
      <c r="B30" t="str">
        <f>Besoins!B8</f>
        <v>EAU</v>
      </c>
      <c r="C30" s="11">
        <f>Besoins!E8</f>
        <v>8.865</v>
      </c>
      <c r="D30" t="str">
        <f>Besoins!F8</f>
        <v>lt</v>
      </c>
    </row>
    <row r="31">
      <c r="A31"/>
      <c r="B31" t="str">
        <f>Besoins!B12</f>
        <v>Fumet de Poisson déshydraté (Knorr Professional)</v>
      </c>
      <c r="C31" s="11">
        <f>Besoins!E12</f>
        <v>0.135</v>
      </c>
      <c r="D31" t="str">
        <f>Besoins!F12</f>
        <v>kg</v>
      </c>
    </row>
    <row r="32">
      <c r="A32"/>
      <c r="B32"/>
      <c r="C32"/>
      <c r="D32"/>
    </row>
    <row r="33">
      <c r="A33" t="s" s="16">
        <v>127</v>
      </c>
      <c r="B33"/>
      <c r="C33"/>
      <c r="D33"/>
    </row>
    <row r="34">
      <c r="A34" t="s" s="17">
        <v>117</v>
      </c>
      <c r="B34" t="str" s="14">
        <f>"[METTRE EN PLACE] "&amp;Procedure!D9</f>
        <v>[METTRE EN PLACE] Mettre en place — Peser, mesurer et contrôler les denrées. Tamiser la farine. Découper le beurre en parcelles.</v>
      </c>
      <c r="C34"/>
      <c r="D34"/>
    </row>
    <row r="35">
      <c r="A35"/>
      <c r="B35" t="str">
        <f>Besoins!B13</f>
        <v>Beurre de cuisine bloc 10 kg</v>
      </c>
      <c r="C35" s="11">
        <f>Besoins!E13</f>
        <v>0.72</v>
      </c>
      <c r="D35" t="str">
        <f>Besoins!F13</f>
        <v>kg</v>
      </c>
    </row>
    <row r="36">
      <c r="A36"/>
      <c r="B36" t="str">
        <f>Besoins!B9</f>
        <v>farine de blé tamisée type 55</v>
      </c>
      <c r="C36" s="11">
        <f>Besoins!E9</f>
        <v>0.72</v>
      </c>
      <c r="D36" t="str">
        <f>Besoins!F9</f>
        <v>kg</v>
      </c>
    </row>
    <row r="37">
      <c r="A37" t="s" s="17">
        <v>118</v>
      </c>
      <c r="B37" t="str" s="14">
        <f>"[ÉTUVER] "&amp;Procedure!D10</f>
        <v>[ÉTUVER] Réaliser le roux — Faire fondre le beurre en parcelles dans une sauteuse suffisamment grande. Ajouter la farine tamisée dès que le beurre est fondu. Mélanger à l'aide d'une spatule ou d'un fouet à sauce jusqu'à obtenir un mélange lisse et homogène.</v>
      </c>
      <c r="C37"/>
      <c r="D37"/>
    </row>
    <row r="38">
      <c r="A38"/>
      <c r="B38" t="str">
        <f>Besoins!B13</f>
        <v>Beurre de cuisine bloc 10 kg</v>
      </c>
      <c r="C38" s="11">
        <f>Besoins!E13</f>
        <v>0.72</v>
      </c>
      <c r="D38" t="str">
        <f>Besoins!F13</f>
        <v>kg</v>
      </c>
    </row>
    <row r="39">
      <c r="A39"/>
      <c r="B39" t="str">
        <f>Besoins!B9</f>
        <v>farine de blé tamisée type 55</v>
      </c>
      <c r="C39" s="11">
        <f>Besoins!E9</f>
        <v>0.72</v>
      </c>
      <c r="D39" t="str">
        <f>Besoins!F9</f>
        <v>kg</v>
      </c>
    </row>
    <row r="40">
      <c r="A40" t="s" s="17">
        <v>121</v>
      </c>
      <c r="B40" t="str" s="14">
        <f>"[RÉDUIRE] "&amp;Procedure!D11</f>
        <v>[RÉDUIRE] Cuire le roux blanc — Cuire très doucement à feu réduit sans arrêter de mélanger. Arrêter la cuisson lorsqu'il blanchit et devient mousseux — on dit alors qu'il « fleurit ».</v>
      </c>
      <c r="C40"/>
      <c r="D40"/>
    </row>
    <row r="41">
      <c r="A41"/>
      <c r="B41" t="str" s="18">
        <f>"ℹ "&amp;Procedure!E11</f>
        <v>ℹ</v>
      </c>
      <c r="C41"/>
      <c r="D41"/>
    </row>
    <row r="42">
      <c r="A42" t="s" s="17">
        <v>123</v>
      </c>
      <c r="B42" t="str" s="14">
        <f>"[REFROIDIR] "&amp;Procedure!D12</f>
        <v>[REFROIDIR] Refroidir rapidement — Retirer la sauteuse du feu. Si nécessaire, plonger le fond dans une plaque d'eau froide pour stopper la cuisson.</v>
      </c>
      <c r="C42"/>
      <c r="D42"/>
    </row>
    <row r="43">
      <c r="A43"/>
      <c r="B43"/>
      <c r="C43"/>
      <c r="D43"/>
    </row>
    <row r="44">
      <c r="A44" t="s" s="19">
        <v>21</v>
      </c>
      <c r="B44"/>
      <c r="C44"/>
      <c r="D44"/>
    </row>
  </sheetData>
  <sheetProtection sheet="1" formatRows="0" formatColumns="0"/>
  <mergeCells count="18">
    <mergeCell ref="A1:D1"/>
    <mergeCell ref="A2:D2"/>
    <mergeCell ref="A4:D4"/>
    <mergeCell ref="B5:D5"/>
    <mergeCell ref="B6:D6"/>
    <mergeCell ref="B10:D10"/>
    <mergeCell ref="B12:D12"/>
    <mergeCell ref="B20:D20"/>
    <mergeCell ref="B26:D26"/>
    <mergeCell ref="A28:D28"/>
    <mergeCell ref="B29:D29"/>
    <mergeCell ref="A33:D33"/>
    <mergeCell ref="B34:D34"/>
    <mergeCell ref="B37:D37"/>
    <mergeCell ref="B40:D40"/>
    <mergeCell ref="B41:D41"/>
    <mergeCell ref="B42:D42"/>
    <mergeCell ref="A44:D4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2026-09-16T00:23:27Z</dcterms:created>
  <dc:title>DOS DE CABILLAUD DIEPPOISE</dc:title>
  <dc:subject/>
  <dc:creator>CUIS.web</dc:creator>
  <cp:lastModifiedBy/>
  <cp:keywords/>
  <dc:description>Export automatique — moteur récursif d'origine : Bernard Vandendaele</dc:description>
  <cp:category/>
  <dc:language>en-US</dc:language>
  <dcterms:modified xsi:type="dcterms:W3CDTF">2026-09-16T00:23:27Z</dcterms:modified>
  <cp:revision>1</cp:revision>
</cp:coreProperties>
</file>