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<sst xmlns="http://schemas.openxmlformats.org/spreadsheetml/2006/main" count="128" uniqueCount="128">
  <si>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</si>
  <si>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</si>
  <si>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</si>
  <si>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</si>
  <si>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</si>
  <si>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</si>
  <si>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</si>
  <si>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</si>
  <si>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</si>
  <si>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</si>
  <si>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</si>
  <si>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</si>
  <si>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</si>
  <si>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</si>
  <si>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</si>
  <si>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</si>
  <si>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</si>
  <si>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</si>
  <si>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</si>
  <si>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</si>
  <si>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</si>
  <si>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</si>
  <si>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</si>
  <si>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</si>
  <si>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</si>
  <si>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</si>
  <si>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</si>
  <si>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</si>
  <si>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</si>
  <si>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</si>
  <si>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</si>
  <si>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</si>
  <si>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</si>
  <si>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</si>
  <si>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</si>
  <si>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</si>
  <si>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</si>
  <si>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</si>
  <si>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</si>
  <si>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</si>
  <si>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</si>
  <si>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</si>
  <si>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</si>
  <si>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</si>
  <si>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</si>
  <si>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</si>
  <si>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</si>
  <si>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</si>
  <si>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</si>
  <si>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</si>
  <si>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</si>
  <si>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</si>
  <si>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</si>
  <si>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</si>
  <si>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</si>
  <si>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</si>
  <si>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</si>
  <si>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</si>
  <si>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</si>
  <si>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</si>
  <si>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</si>
  <si>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</si>
  <si>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</si>
  <si>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</si>
  <si>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</si>
  <si>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</si>
  <si>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</si>
  <si>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</si>
  <si>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</si>
  <si>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</si>
  <si>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</si>
  <si>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</si>
  <si>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</si>
  <si>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</si>
  <si>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</si>
  <si>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</si>
  <si>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</si>
  <si>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</si>
  <si>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</si>
  <si>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</si>
  <si>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</si>
  <si>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</si>
  <si>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</si>
  <si>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</si>
  <si>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</si>
  <si>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</si>
  <si>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</si>
  <si>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</si>
  <si>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</si>
  <si>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</si>
  <si>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</si>
  <si>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</si>
  <si>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</si>
  <si>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</si>
  <si>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</si>
  <si>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</si>
  <si>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</si>
  <si>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</si>
  <si>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</si>
  <si>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</si>
  <si>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</si>
  <si>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</si>
  <si>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</si>
  <si>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</si>
  <si>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</si>
  <si>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</si>
  <si>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</si>
  <si>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</si>
  <si>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</si>
  <si>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</si>
  <si>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</si>
  <si>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</si>
  <si>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</si>
  <si>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Concentré de tomate — boîte 4/4 (collectivité)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</si>
  <si>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</si>
  <si>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</si>
  <si>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</si>
  <si>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</si>
  <si>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 xml:space="preserve">    Concentré de tomate — boîte 4/4 (collectivité)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</si>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</sst>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25.043013090909</v>
      </c>
    </row>
    <row r="12">
      <c r="A12" t="s" s="3">
        <v>17</v>
      </c>
      <c r="B12" s="4">
        <v>0.25043013090909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25.043013090909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0.325</v>
      </c>
      <c r="E13" s="11">
        <f>D13*$B$2</f>
        <v>0.325</v>
      </c>
      <c r="F13" t="s">
        <v>45</v>
      </c>
      <c r="G13" s="4">
        <f>E13*0.56</f>
        <v>0.182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0.325</v>
      </c>
      <c r="E15" s="11">
        <f>D15*$B$2</f>
        <v>0.325</v>
      </c>
      <c r="F15" t="s">
        <v>45</v>
      </c>
      <c r="G15" s="4">
        <f>E15*4.9</f>
        <v>1.5925</v>
      </c>
    </row>
    <row r="16">
      <c r="A16" t="s">
        <v>59</v>
      </c>
      <c r="B16" t="s">
        <v>60</v>
      </c>
      <c r="C16" t="s">
        <v>58</v>
      </c>
      <c r="D16" s="9">
        <v>0.5</v>
      </c>
      <c r="E16" s="11">
        <f>D16*$B$2</f>
        <v>0.5</v>
      </c>
      <c r="F16" t="s">
        <v>45</v>
      </c>
      <c r="G16" s="4">
        <f>E16*5.2</f>
        <v>2.6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45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45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45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45</v>
      </c>
      <c r="F13" t="s">
        <v>58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45</v>
      </c>
      <c r="F14" t="s">
        <v>52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63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45</v>
      </c>
      <c r="F16" t="s">
        <v>58</v>
      </c>
    </row>
    <row r="17">
      <c r="A17">
        <v>1</v>
      </c>
      <c r="B17" t="s">
        <v>91</v>
      </c>
      <c r="C17" t="s">
        <v>72</v>
      </c>
      <c r="D17" s="11">
        <v>0.6</v>
      </c>
      <c r="E17" t="s">
        <v>45</v>
      </c>
      <c r="F17" t="s">
        <v>76</v>
      </c>
    </row>
    <row r="18">
      <c r="A18">
        <v>2</v>
      </c>
      <c r="B18" t="s">
        <v>92</v>
      </c>
      <c r="C18" t="s">
        <v>78</v>
      </c>
      <c r="D18" s="11">
        <v>0.682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3">
        <v>99</v>
      </c>
      <c r="E2" t="s" s="13"/>
      <c r="F2"/>
    </row>
    <row r="3">
      <c r="A3" t="s">
        <v>2</v>
      </c>
      <c r="B3">
        <v>2</v>
      </c>
      <c r="C3"/>
      <c r="D3" t="s" s="13">
        <v>100</v>
      </c>
      <c r="E3" t="s" s="13"/>
      <c r="F3"/>
    </row>
    <row r="4">
      <c r="A4" t="s">
        <v>101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101</v>
      </c>
      <c r="B5">
        <v>2</v>
      </c>
      <c r="C5"/>
      <c r="D5" t="s" s="13">
        <v>102</v>
      </c>
      <c r="E5" t="s" s="13"/>
      <c r="F5"/>
    </row>
    <row r="6">
      <c r="A6" t="s">
        <v>101</v>
      </c>
      <c r="B6">
        <v>3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/>
      <c r="D7" t="s" s="13">
        <v>105</v>
      </c>
      <c r="E7" t="s" s="13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  <row r="9">
      <c r="A9" t="s">
        <v>106</v>
      </c>
      <c r="B9">
        <v>2</v>
      </c>
      <c r="C9" t="s">
        <v>109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106</v>
      </c>
      <c r="B10">
        <v>3</v>
      </c>
      <c r="C10" t="s">
        <v>110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111</v>
      </c>
      <c r="F10"/>
    </row>
    <row r="11">
      <c r="A11" t="s">
        <v>106</v>
      </c>
      <c r="B11">
        <v>4</v>
      </c>
      <c r="C11" t="s">
        <v>112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  <row r="12">
      <c r="A12" t="s">
        <v>113</v>
      </c>
      <c r="B12"/>
      <c r="C12"/>
      <c r="D1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117</v>
      </c>
      <c r="C6" s="11">
        <f>'Besoins'!$B$2*100</f>
        <v>100</v>
      </c>
      <c r="D6" t="s">
        <v>25</v>
      </c>
    </row>
    <row r="7">
      <c r="A7"/>
      <c r="B7" t="s">
        <v>118</v>
      </c>
      <c r="C7" s="11">
        <f>'Besoins'!$B$2*0.6</f>
        <v>0.6</v>
      </c>
      <c r="D7" t="s">
        <v>45</v>
      </c>
    </row>
    <row r="8">
      <c r="A8" t="s" s="16">
        <v>119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120</v>
      </c>
      <c r="B10"/>
      <c r="C10"/>
      <c r="D10"/>
    </row>
    <row r="11">
      <c r="A11" t="s" s="16">
        <v>116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119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121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">
        <v>122</v>
      </c>
      <c r="C18" s="11">
        <f>'Besoins'!$B$2*0.65</f>
        <v>0.65</v>
      </c>
      <c r="D18" t="s">
        <v>45</v>
      </c>
    </row>
    <row r="19">
      <c r="A19" t="s" s="16">
        <v>123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Besoins!B17</f>
        <v>Crème fraîche liquide 15% MG allégée</v>
      </c>
      <c r="C20" s="11">
        <f>Besoins!E17</f>
        <v>2</v>
      </c>
      <c r="D20" t="str">
        <f>Besoins!F17</f>
        <v>lt</v>
      </c>
    </row>
    <row r="21">
      <c r="A21"/>
      <c r="B21" t="str">
        <f>Besoins!B16</f>
        <v>Beurre doux 82% MG plaquette</v>
      </c>
      <c r="C21" s="11">
        <f>Besoins!E16</f>
        <v>0.5</v>
      </c>
      <c r="D21" t="str">
        <f>Besoins!F16</f>
        <v>kg</v>
      </c>
    </row>
    <row r="22">
      <c r="A22"/>
      <c r="B22"/>
      <c r="C22"/>
      <c r="D22"/>
    </row>
    <row r="23">
      <c r="A23" t="s" s="15">
        <v>124</v>
      </c>
      <c r="B23"/>
      <c r="C23"/>
      <c r="D23"/>
    </row>
    <row r="24">
      <c r="A24" t="s" s="16">
        <v>116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Fonds Blanc de Volaille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116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Besoins!B15</f>
        <v>Beurre de cuisine bloc 10 kg</v>
      </c>
      <c r="C31" s="11">
        <f>Besoins!E15</f>
        <v>0.325</v>
      </c>
      <c r="D31" t="str">
        <f>Besoins!F15</f>
        <v>kg</v>
      </c>
    </row>
    <row r="32">
      <c r="A32"/>
      <c r="B32" t="str">
        <f>Besoins!B13</f>
        <v>Farine de blé T55</v>
      </c>
      <c r="C32" s="11">
        <f>Besoins!E13</f>
        <v>0.325</v>
      </c>
      <c r="D32" t="str">
        <f>Besoins!F13</f>
        <v>kg</v>
      </c>
    </row>
    <row r="33">
      <c r="A33" t="s" s="16">
        <v>119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123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126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5">
        <v>127</v>
      </c>
      <c r="B38"/>
      <c r="C38"/>
      <c r="D38"/>
    </row>
    <row r="39">
      <c r="A39"/>
      <c r="B39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2026-10-31T03:04:29Z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2026-10-31T03:04:29Z</dcterms:modified>
  <cp:revision>1</cp:revision>
</cp:coreProperties>
</file>