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<sst xmlns="http://schemas.openxmlformats.org/spreadsheetml/2006/main" count="109" uniqueCount="109">
  <si>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</si>
  <si>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</si>
  <si>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SAUCE NANTUA</t>
  </si>
  <si>
    <t>Code</t>
  </si>
  <si>
    <t>GRO_CDC_206Na</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</si>
  <si>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</si>
  <si>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</si>
  <si>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</si>
  <si>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</si>
  <si>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</si>
  <si>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</si>
  <si>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</si>
  <si>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</si>
  <si>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</si>
  <si>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</si>
  <si>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</si>
  <si>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</si>
  <si>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</si>
  <si>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</si>
  <si>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</si>
  <si>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</si>
  <si>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</si>
  <si>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</si>
  <si>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</si>
  <si>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</si>
  <si>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</si>
  <si>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</si>
  <si>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</si>
  <si>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</si>
  <si>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</si>
  <si>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</si>
  <si>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</si>
  <si>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</si>
  <si>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</si>
  <si>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</si>
  <si>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</si>
  <si>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</si>
  <si>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</si>
  <si>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</si>
  <si>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</si>
  <si>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</si>
  <si>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</si>
  <si>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EPI-MUSCADE-POW</t>
  </si>
  <si>
    <t>Noix de muscade moulue</t>
  </si>
  <si>
    <t>Épices en poudre et graines</t>
  </si>
  <si>
    <t>kg</t>
  </si>
  <si>
    <t>EPI-PIMENT-CAYE</t>
  </si>
  <si>
    <t>Piment de Cayenne</t>
  </si>
  <si>
    <t>EPI-POIVRE-BLAN</t>
  </si>
  <si>
    <t>Poivre blanc moulu</t>
  </si>
  <si>
    <t>FAR-T55</t>
  </si>
  <si>
    <t>Farine de blé T55</t>
  </si>
  <si>
    <t>Farines de blé</t>
  </si>
  <si>
    <t>CONC-CRUSTACE</t>
  </si>
  <si>
    <t>Concentré de crustacés</t>
  </si>
  <si>
    <t>Fonds concentrés et extraits</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</si>
  <si>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</si>
  <si>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</si>
  <si>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</si>
  <si>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</si>
  <si>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</si>
  <si>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</si>
  <si>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</si>
  <si>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</si>
  <si>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</si>
  <si>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</si>
  <si>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</si>
  <si>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</si>
  <si>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</si>
  <si>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</si>
  <si>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</si>
  <si>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</si>
  <si>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</si>
  <si>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</si>
  <si>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</si>
  <si>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 (robinet - moy. France 2026)</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</si>
  <si>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</si>
  <si>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</si>
  <si>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</si>
  <si>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</si>
  <si>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</si>
  <si>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</si>
  <si>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</si>
  <si>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</si>
  <si>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</si>
  <si>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Concentré de tomate — boîte 4/4 (collectivité)</t>
  </si>
  <si>
    <t xml:space="preserve">        ↳ Concentré de tomate double</t>
  </si>
  <si>
    <t xml:space="preserve">    ↳ Concentré de crustacés</t>
  </si>
  <si>
    <t>Recette</t>
  </si>
  <si>
    <t>#</t>
  </si>
  <si>
    <t>Verbe</t>
  </si>
  <si>
    <t>Étape</t>
  </si>
  <si>
    <t>Précision technique</t>
  </si>
  <si>
    <t>Durée</t>
  </si>
  <si>
    <t>SAUCE VELOUTÉ DE POISSON</t>
  </si>
  <si>
    <t>Fumet de poisson au vin blanc (collectivité)</t>
  </si>
  <si>
    <t>Réhydrater la poudre déshydratée dans l'eau chaude puis ajouter le vin blanc. Porter à ébullition légère et laisser réduire quelques minutes.</t>
  </si>
  <si>
    <t>Concentré de tomate — boîte 4/4 (collectivité)</t>
  </si>
  <si>
    <t>Fiche technique — SAUCE NANTUA</t>
  </si>
  <si>
    <t>SAUCE NANTUA  GRO_CDC_206Na</t>
  </si>
  <si>
    <t>1.</t>
  </si>
  <si>
    <t xml:space="preserve">    SAUCE VELOUTÉ DE POISSON</t>
  </si>
  <si>
    <t xml:space="preserve">    Concentré de tomate — boîte 4/4 (collectivité)</t>
  </si>
  <si>
    <t>↳ SAUCE VELOUTÉ DE POISSON  GRO_CDC_206Po</t>
  </si>
  <si>
    <t>2.</t>
  </si>
  <si>
    <t>3.</t>
  </si>
  <si>
    <t xml:space="preserve">    Fumet de poisson au vin blanc (collectivité)</t>
  </si>
  <si>
    <t>↳ Fumet de poisson au vin blanc (collectivité)  GRO-FUMETV-POISS</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</si>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</sst>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22.104609545455</v>
      </c>
    </row>
    <row r="12">
      <c r="A12" t="s" s="3">
        <v>17</v>
      </c>
      <c r="B12" s="4">
        <v>0.22104609545455</v>
      </c>
    </row>
    <row r="13">
      <c r="A13"/>
      <c r="B13"/>
    </row>
    <row r="14">
      <c r="A14" t="s" s="5">
        <v>18</v>
      </c>
      <c r="B14" t="s" s="5">
        <v>15</v>
      </c>
    </row>
    <row r="15">
      <c r="A15" t="s" s="5">
        <v>19</v>
      </c>
      <c r="B15" s="6">
        <v>22.104609545455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0.340909</v>
      </c>
      <c r="E9" s="11">
        <f>D9*$B$2</f>
        <v>0.340909</v>
      </c>
      <c r="F9" t="s">
        <v>25</v>
      </c>
      <c r="G9" s="4">
        <f>E9*12.60000336</f>
        <v>4.295455</v>
      </c>
    </row>
    <row r="10">
      <c r="A10" t="s">
        <v>42</v>
      </c>
      <c r="B10" t="s">
        <v>43</v>
      </c>
      <c r="C10" t="s">
        <v>44</v>
      </c>
      <c r="D10" s="9">
        <v>0.002</v>
      </c>
      <c r="E10" s="11">
        <f>D10*$B$2</f>
        <v>0.002</v>
      </c>
      <c r="F10" t="s">
        <v>45</v>
      </c>
      <c r="G10" s="4">
        <f>E10*20</f>
        <v>0.04</v>
      </c>
    </row>
    <row r="11">
      <c r="A11" t="s">
        <v>46</v>
      </c>
      <c r="B11" t="s">
        <v>47</v>
      </c>
      <c r="C11" t="s">
        <v>44</v>
      </c>
      <c r="D11" s="9">
        <v>0.002</v>
      </c>
      <c r="E11" s="11">
        <f>D11*$B$2</f>
        <v>0.002</v>
      </c>
      <c r="F11" t="s">
        <v>45</v>
      </c>
      <c r="G11" s="4">
        <f>E11*9.8</f>
        <v>0.0196</v>
      </c>
    </row>
    <row r="12">
      <c r="A12" t="s">
        <v>48</v>
      </c>
      <c r="B12" t="s">
        <v>49</v>
      </c>
      <c r="C12" t="s">
        <v>44</v>
      </c>
      <c r="D12" s="9">
        <v>0.006</v>
      </c>
      <c r="E12" s="11">
        <f>D12*$B$2</f>
        <v>0.006</v>
      </c>
      <c r="F12" t="s">
        <v>45</v>
      </c>
      <c r="G12" s="4">
        <f>E12*14.8</f>
        <v>0.0888</v>
      </c>
    </row>
    <row r="13">
      <c r="A13" t="s">
        <v>50</v>
      </c>
      <c r="B13" t="s">
        <v>51</v>
      </c>
      <c r="C13" t="s">
        <v>52</v>
      </c>
      <c r="D13" s="9">
        <v>0.65</v>
      </c>
      <c r="E13" s="11">
        <f>D13*$B$2</f>
        <v>0.65</v>
      </c>
      <c r="F13" t="s">
        <v>45</v>
      </c>
      <c r="G13" s="4">
        <f>E13*0.56</f>
        <v>0.364</v>
      </c>
    </row>
    <row r="14">
      <c r="A14" t="s">
        <v>53</v>
      </c>
      <c r="B14" t="s">
        <v>54</v>
      </c>
      <c r="C14" t="s">
        <v>55</v>
      </c>
      <c r="D14" s="9">
        <v>0.15</v>
      </c>
      <c r="E14" s="11">
        <f>D14*$B$2</f>
        <v>0.15</v>
      </c>
      <c r="F14" t="s">
        <v>45</v>
      </c>
      <c r="G14" s="4">
        <f>E14*32</f>
        <v>4.8</v>
      </c>
    </row>
    <row r="15">
      <c r="A15" t="s">
        <v>56</v>
      </c>
      <c r="B15" t="s">
        <v>57</v>
      </c>
      <c r="C15" t="s">
        <v>58</v>
      </c>
      <c r="D15" s="9">
        <v>0.15</v>
      </c>
      <c r="E15" s="11">
        <f>D15*$B$2</f>
        <v>0.15</v>
      </c>
      <c r="F15" t="s">
        <v>45</v>
      </c>
      <c r="G15" s="4">
        <f>E15*23.08</f>
        <v>3.462</v>
      </c>
    </row>
    <row r="16">
      <c r="A16" t="s">
        <v>59</v>
      </c>
      <c r="B16" t="s">
        <v>60</v>
      </c>
      <c r="C16" t="s">
        <v>61</v>
      </c>
      <c r="D16" s="9">
        <v>0.65</v>
      </c>
      <c r="E16" s="11">
        <f>D16*$B$2</f>
        <v>0.65</v>
      </c>
      <c r="F16" t="s">
        <v>45</v>
      </c>
      <c r="G16" s="4">
        <f>E16*5.2</f>
        <v>3.38</v>
      </c>
    </row>
    <row r="17">
      <c r="A17" t="s">
        <v>62</v>
      </c>
      <c r="B17" t="s">
        <v>63</v>
      </c>
      <c r="C17" t="s">
        <v>64</v>
      </c>
      <c r="D17" s="9">
        <v>0.06</v>
      </c>
      <c r="E17" s="11">
        <f>D17*$B$2</f>
        <v>0.06</v>
      </c>
      <c r="F17" t="s">
        <v>45</v>
      </c>
      <c r="G17" s="4">
        <f>E17*0.35</f>
        <v>0.021</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70</v>
      </c>
      <c r="D3" s="11">
        <v>100</v>
      </c>
      <c r="E3" t="s">
        <v>25</v>
      </c>
      <c r="F3" t="s">
        <v>71</v>
      </c>
    </row>
    <row r="4">
      <c r="A4">
        <v>2</v>
      </c>
      <c r="B4" t="s">
        <v>73</v>
      </c>
      <c r="C4" t="s">
        <v>70</v>
      </c>
      <c r="D4" s="11">
        <v>10</v>
      </c>
      <c r="E4" t="s">
        <v>35</v>
      </c>
      <c r="F4" t="s">
        <v>74</v>
      </c>
    </row>
    <row r="5">
      <c r="A5">
        <v>3</v>
      </c>
      <c r="B5" t="s">
        <v>75</v>
      </c>
      <c r="C5" t="s">
        <v>76</v>
      </c>
      <c r="D5" s="11">
        <v>7.85</v>
      </c>
      <c r="E5" t="s">
        <v>35</v>
      </c>
      <c r="F5" t="s">
        <v>34</v>
      </c>
    </row>
    <row r="6">
      <c r="A6">
        <v>3</v>
      </c>
      <c r="B6" t="s">
        <v>77</v>
      </c>
      <c r="C6" t="s">
        <v>76</v>
      </c>
      <c r="D6" s="11">
        <v>2</v>
      </c>
      <c r="E6" t="s">
        <v>35</v>
      </c>
      <c r="F6" t="s">
        <v>38</v>
      </c>
    </row>
    <row r="7">
      <c r="A7">
        <v>3</v>
      </c>
      <c r="B7" t="s">
        <v>78</v>
      </c>
      <c r="C7" t="s">
        <v>76</v>
      </c>
      <c r="D7" s="11">
        <v>0.15</v>
      </c>
      <c r="E7" t="s">
        <v>45</v>
      </c>
      <c r="F7" t="s">
        <v>58</v>
      </c>
    </row>
    <row r="8">
      <c r="A8">
        <v>2</v>
      </c>
      <c r="B8" t="s">
        <v>79</v>
      </c>
      <c r="C8" t="s">
        <v>76</v>
      </c>
      <c r="D8" s="11">
        <v>0.06</v>
      </c>
      <c r="E8" t="s">
        <v>45</v>
      </c>
      <c r="F8" t="s">
        <v>64</v>
      </c>
    </row>
    <row r="9">
      <c r="A9">
        <v>2</v>
      </c>
      <c r="B9" t="s">
        <v>80</v>
      </c>
      <c r="C9" t="s">
        <v>76</v>
      </c>
      <c r="D9" s="11">
        <v>0.002</v>
      </c>
      <c r="E9" t="s">
        <v>45</v>
      </c>
      <c r="F9" t="s">
        <v>44</v>
      </c>
    </row>
    <row r="10">
      <c r="A10">
        <v>2</v>
      </c>
      <c r="B10" t="s">
        <v>81</v>
      </c>
      <c r="C10" t="s">
        <v>76</v>
      </c>
      <c r="D10" s="11">
        <v>0.006</v>
      </c>
      <c r="E10" t="s">
        <v>45</v>
      </c>
      <c r="F10" t="s">
        <v>44</v>
      </c>
    </row>
    <row r="11">
      <c r="A11">
        <v>2</v>
      </c>
      <c r="B11" t="s">
        <v>82</v>
      </c>
      <c r="C11" t="s">
        <v>76</v>
      </c>
      <c r="D11" s="11">
        <v>0.002</v>
      </c>
      <c r="E11" t="s">
        <v>45</v>
      </c>
      <c r="F11" t="s">
        <v>44</v>
      </c>
    </row>
    <row r="12">
      <c r="A12">
        <v>2</v>
      </c>
      <c r="B12" t="s">
        <v>83</v>
      </c>
      <c r="C12" t="s">
        <v>76</v>
      </c>
      <c r="D12" s="11">
        <v>0.65</v>
      </c>
      <c r="E12" t="s">
        <v>45</v>
      </c>
      <c r="F12" t="s">
        <v>52</v>
      </c>
    </row>
    <row r="13">
      <c r="A13">
        <v>2</v>
      </c>
      <c r="B13" t="s">
        <v>84</v>
      </c>
      <c r="C13" t="s">
        <v>76</v>
      </c>
      <c r="D13" s="11">
        <v>0.65</v>
      </c>
      <c r="E13" t="s">
        <v>45</v>
      </c>
      <c r="F13" t="s">
        <v>61</v>
      </c>
    </row>
    <row r="14">
      <c r="A14">
        <v>1</v>
      </c>
      <c r="B14" t="s">
        <v>85</v>
      </c>
      <c r="C14" t="s">
        <v>70</v>
      </c>
      <c r="D14" s="11">
        <v>0.3</v>
      </c>
      <c r="E14" t="s">
        <v>45</v>
      </c>
      <c r="F14" t="s">
        <v>74</v>
      </c>
    </row>
    <row r="15">
      <c r="A15">
        <v>2</v>
      </c>
      <c r="B15" t="s">
        <v>86</v>
      </c>
      <c r="C15" t="s">
        <v>76</v>
      </c>
      <c r="D15" s="11">
        <v>0.341</v>
      </c>
      <c r="E15" t="s">
        <v>25</v>
      </c>
      <c r="F15" t="s">
        <v>41</v>
      </c>
    </row>
    <row r="16">
      <c r="A16">
        <v>1</v>
      </c>
      <c r="B16" t="s">
        <v>87</v>
      </c>
      <c r="C16" t="s">
        <v>76</v>
      </c>
      <c r="D16" s="11">
        <v>0.15</v>
      </c>
      <c r="E16" t="s">
        <v>45</v>
      </c>
      <c r="F16"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Confectionner le velouté à partir du fumet réhydraté au vin blanc (GRO_CDC_206Po, déjà à base de GRO-FUMETV-POISS). Ajouter 300 g de tomates concentrées. Adjoindre 150 g de concentré de crustacés. Rectifier l'assaisonnement. Alléger la sauce au mixeur.</t>
        </is>
      </c>
      <c r="E2" t="s" s="13"/>
      <c r="F2"/>
    </row>
    <row r="3">
      <c r="A3" t="s">
        <v>94</v>
      </c>
      <c r="B3">
        <v>1</v>
      </c>
      <c r="C3"/>
      <c r="D3" t="inlineStr" s="13">
        <is>
          <t>Mise en place du poste de travail — Vérifier les D.L.C., peser les denrées, sélectionner le matériel. Désinfecter le matériel et le poste de travail suivant les protocoles.</t>
        </is>
      </c>
      <c r="E3" t="s" s="13"/>
      <c r="F3"/>
    </row>
    <row r="4">
      <c r="A4" t="s">
        <v>94</v>
      </c>
      <c r="B4">
        <v>2</v>
      </c>
      <c r="C4"/>
      <c r="D4"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4" t="s" s="13"/>
      <c r="F4"/>
    </row>
    <row r="5">
      <c r="A5" t="s">
        <v>94</v>
      </c>
      <c r="B5">
        <v>3</v>
      </c>
      <c r="C5"/>
      <c r="D5"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5" t="s" s="13"/>
      <c r="F5"/>
    </row>
    <row r="6">
      <c r="A6" t="s">
        <v>95</v>
      </c>
      <c r="B6">
        <v>1</v>
      </c>
      <c r="C6"/>
      <c r="D6" t="s" s="13">
        <v>96</v>
      </c>
      <c r="E6" t="s" s="13"/>
      <c r="F6"/>
    </row>
    <row r="7">
      <c r="A7" t="s">
        <v>97</v>
      </c>
      <c r="B7"/>
      <c r="C7"/>
      <c r="D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98</v>
      </c>
      <c r="B1"/>
      <c r="C1"/>
      <c r="D1"/>
    </row>
    <row r="2">
      <c r="A2" t="str" s="14">
        <f>"GRO_CDC_206Na · GRO.SAUCES · référence : "&amp;Besoins!B3&amp;" "&amp;Besoins!C3&amp;" · multiplicateur réglable sur la feuille ""Besoins"""</f>
        <v>GRO_CDC_206Na · GRO.SAUCES · référence : 100 pc · multiplicateur réglable sur la feuille </v>
      </c>
      <c r="B2"/>
      <c r="C2"/>
      <c r="D2"/>
    </row>
    <row r="3">
      <c r="A3"/>
      <c r="B3"/>
      <c r="C3"/>
      <c r="D3"/>
    </row>
    <row r="4">
      <c r="A4" t="s" s="15">
        <v>99</v>
      </c>
      <c r="B4"/>
      <c r="C4"/>
      <c r="D4"/>
    </row>
    <row r="5">
      <c r="A5" t="s" s="16">
        <v>100</v>
      </c>
      <c r="B5" t="str" s="13">
        <f>Procedure!D2</f>
        <v>Confectionner le velouté à partir du fumet réhydraté au vin blanc (GRO_CDC_206Po, déjà à base de GRO-FUMETV-POISS). Ajouter 300 g de tomates concentrées. Adjoindre 150 g de concentré de crustacés. Rectifier l'assaisonnement. Alléger la sauce au mixeur.</v>
      </c>
      <c r="C5"/>
      <c r="D5"/>
    </row>
    <row r="6">
      <c r="A6"/>
      <c r="B6" t="s">
        <v>101</v>
      </c>
      <c r="C6" s="11">
        <f>'Besoins'!$B$2*100</f>
        <v>100</v>
      </c>
      <c r="D6" t="s">
        <v>25</v>
      </c>
    </row>
    <row r="7">
      <c r="A7"/>
      <c r="B7" t="s">
        <v>102</v>
      </c>
      <c r="C7" s="11">
        <f>'Besoins'!$B$2*0.3</f>
        <v>0.3</v>
      </c>
      <c r="D7" t="s">
        <v>45</v>
      </c>
    </row>
    <row r="8">
      <c r="A8"/>
      <c r="B8" t="str">
        <f>Besoins!B14</f>
        <v>Concentré de crustacés</v>
      </c>
      <c r="C8" s="11">
        <f>Besoins!E14</f>
        <v>0.15</v>
      </c>
      <c r="D8" t="str">
        <f>Besoins!F14</f>
        <v>kg</v>
      </c>
    </row>
    <row r="9">
      <c r="A9"/>
      <c r="B9"/>
      <c r="C9"/>
      <c r="D9"/>
    </row>
    <row r="10">
      <c r="A10" t="s" s="15">
        <v>103</v>
      </c>
      <c r="B10"/>
      <c r="C10"/>
      <c r="D10"/>
    </row>
    <row r="11">
      <c r="A11" t="s" s="16">
        <v>100</v>
      </c>
      <c r="B11" t="str" s="13">
        <f>Procedure!D3</f>
        <v>Mise en place du poste de travail — Vérifier les D.L.C., peser les denrées, sélectionner le matériel. Désinfecter le matériel et le poste de travail suivant les protocoles.</v>
      </c>
      <c r="C11"/>
      <c r="D11"/>
    </row>
    <row r="12">
      <c r="A12" t="s" s="16">
        <v>104</v>
      </c>
      <c r="B12" t="str" s="13">
        <f>Procedure!D4</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Besoins!B13</f>
        <v>Farine de blé T55</v>
      </c>
      <c r="C13" s="11">
        <f>Besoins!E13</f>
        <v>0.65</v>
      </c>
      <c r="D13" t="str">
        <f>Besoins!F13</f>
        <v>kg</v>
      </c>
    </row>
    <row r="14">
      <c r="A14"/>
      <c r="B14" t="str">
        <f>Besoins!B16</f>
        <v>Beurre doux 82% MG plaquette</v>
      </c>
      <c r="C14" s="11">
        <f>Besoins!E16</f>
        <v>0.65</v>
      </c>
      <c r="D14" t="str">
        <f>Besoins!F16</f>
        <v>kg</v>
      </c>
    </row>
    <row r="15">
      <c r="A15" t="s" s="16">
        <v>105</v>
      </c>
      <c r="B15" t="str" s="13">
        <f>Procedure!D5</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106</v>
      </c>
      <c r="C16" s="11">
        <f>'Besoins'!$B$2*10</f>
        <v>10</v>
      </c>
      <c r="D16" t="s">
        <v>35</v>
      </c>
    </row>
    <row r="17">
      <c r="A17"/>
      <c r="B17" t="str">
        <f>Besoins!B17</f>
        <v>Sel fin de cuisine</v>
      </c>
      <c r="C17" s="11">
        <f>Besoins!E17</f>
        <v>0.06</v>
      </c>
      <c r="D17" t="str">
        <f>Besoins!F17</f>
        <v>kg</v>
      </c>
    </row>
    <row r="18">
      <c r="A18"/>
      <c r="B18" t="str">
        <f>Besoins!B11</f>
        <v>Piment de Cayenne</v>
      </c>
      <c r="C18" s="11">
        <f>Besoins!E11</f>
        <v>0.002</v>
      </c>
      <c r="D18" t="str">
        <f>Besoins!F11</f>
        <v>kg</v>
      </c>
    </row>
    <row r="19">
      <c r="A19"/>
      <c r="B19" t="str">
        <f>Besoins!B12</f>
        <v>Poivre blanc moulu</v>
      </c>
      <c r="C19" s="11">
        <f>Besoins!E12</f>
        <v>0.006</v>
      </c>
      <c r="D19" t="str">
        <f>Besoins!F12</f>
        <v>kg</v>
      </c>
    </row>
    <row r="20">
      <c r="A20"/>
      <c r="B20" t="str">
        <f>Besoins!B10</f>
        <v>Noix de muscade moulue</v>
      </c>
      <c r="C20" s="11">
        <f>Besoins!E10</f>
        <v>0.002</v>
      </c>
      <c r="D20" t="str">
        <f>Besoins!F10</f>
        <v>kg</v>
      </c>
    </row>
    <row r="21">
      <c r="A21"/>
      <c r="B21"/>
      <c r="C21"/>
      <c r="D21"/>
    </row>
    <row r="22">
      <c r="A22" t="s" s="15">
        <v>107</v>
      </c>
      <c r="B22"/>
      <c r="C22"/>
      <c r="D22"/>
    </row>
    <row r="23">
      <c r="A23" t="s" s="16">
        <v>100</v>
      </c>
      <c r="B23" t="str" s="13">
        <f>Procedure!D6</f>
        <v>Réhydrater la poudre déshydratée dans l'eau chaude puis ajouter le vin blanc. Porter à ébullition légère et laisser réduire quelques minutes.</v>
      </c>
      <c r="C23"/>
      <c r="D23"/>
    </row>
    <row r="24">
      <c r="A24"/>
      <c r="B24" t="str">
        <f>Besoins!B7</f>
        <v>Eau (robinet - moy. France 2026)</v>
      </c>
      <c r="C24" s="11">
        <f>Besoins!E7</f>
        <v>7.85</v>
      </c>
      <c r="D24" t="str">
        <f>Besoins!F7</f>
        <v>lt</v>
      </c>
    </row>
    <row r="25">
      <c r="A25"/>
      <c r="B25" t="str">
        <f>Besoins!B8</f>
        <v>Vin blanc sec de cuisson</v>
      </c>
      <c r="C25" s="11">
        <f>Besoins!E8</f>
        <v>2</v>
      </c>
      <c r="D25" t="str">
        <f>Besoins!F8</f>
        <v>lt</v>
      </c>
    </row>
    <row r="26">
      <c r="A26"/>
      <c r="B26" t="str">
        <f>Besoins!B15</f>
        <v>Fumet de Poisson déshydraté (Knorr Professional)</v>
      </c>
      <c r="C26" s="11">
        <f>Besoins!E15</f>
        <v>0.15</v>
      </c>
      <c r="D26" t="str">
        <f>Besoins!F15</f>
        <v>kg</v>
      </c>
    </row>
    <row r="27">
      <c r="A27"/>
      <c r="B27"/>
      <c r="C27"/>
      <c r="D27"/>
    </row>
    <row r="28">
      <c r="A28" t="s" s="15">
        <v>108</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8">
        <v>22</v>
      </c>
      <c r="B31"/>
      <c r="C31"/>
      <c r="D31"/>
    </row>
  </sheetData>
  <sheetProtection sheet="1" formatRows="0" formatColumns="0"/>
  <mergeCells count="13">
    <mergeCell ref="A1:D1"/>
    <mergeCell ref="A2:D2"/>
    <mergeCell ref="A4:D4"/>
    <mergeCell ref="B5:D5"/>
    <mergeCell ref="A10:D10"/>
    <mergeCell ref="B11:D11"/>
    <mergeCell ref="B12:D12"/>
    <mergeCell ref="B15:D15"/>
    <mergeCell ref="A22:D22"/>
    <mergeCell ref="B23:D23"/>
    <mergeCell ref="A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2026-10-31T03:06:53Z</dcterms:created>
  <dc:title>SAUCE NANTUA</dc:title>
  <dc:subject/>
  <dc:creator>CUIS.web</dc:creator>
  <cp:lastModifiedBy/>
  <cp:keywords/>
  <dc:description>Export automatique — moteur récursif d'origine : Bernard Vandendaele</dc:description>
  <cp:category/>
  <dc:language>en-US</dc:language>
  <dcterms:modified xsi:type="dcterms:W3CDTF">2026-10-31T03:06:53Z</dcterms:modified>
  <cp:revision>1</cp:revision>
</cp:coreProperties>
</file>