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<sst xmlns="http://schemas.openxmlformats.org/spreadsheetml/2006/main" count="103" uniqueCount="103">
  <si>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</si>
  <si>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</si>
  <si>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GASPACHO</t>
  </si>
  <si>
    <t>Code</t>
  </si>
  <si>
    <t>GRO_CDC_039</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</si>
  <si>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</si>
  <si>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</si>
  <si>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</si>
  <si>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</si>
  <si>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</si>
  <si>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</si>
  <si>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</si>
  <si>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</si>
  <si>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</si>
  <si>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</si>
  <si>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</si>
  <si>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</si>
  <si>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</si>
  <si>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</si>
  <si>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</si>
  <si>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</si>
  <si>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</si>
  <si>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</si>
  <si>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</si>
  <si>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</si>
  <si>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</si>
  <si>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</si>
  <si>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</si>
  <si>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</si>
  <si>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</si>
  <si>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</si>
  <si>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</si>
  <si>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</si>
  <si>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</si>
  <si>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</si>
  <si>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EPI-CUMIN-POW</t>
  </si>
  <si>
    <t>Cumin moulu</t>
  </si>
  <si>
    <t>Épices en poudre et graines</t>
  </si>
  <si>
    <t>EPI-POIVRE-NOIR</t>
  </si>
  <si>
    <t>Poivre noir moulu</t>
  </si>
  <si>
    <t>RNME101403</t>
  </si>
  <si>
    <t>Huile olive vierge extra bidon 5L</t>
  </si>
  <si>
    <t>Assaisonnements et corps gras</t>
  </si>
  <si>
    <t>u</t>
  </si>
  <si>
    <t>PAIN-RASSIS</t>
  </si>
  <si>
    <t>Pain rassis</t>
  </si>
  <si>
    <t>Farines de blé</t>
  </si>
  <si>
    <t>RNM17710123</t>
  </si>
  <si>
    <t>AIL frais France cat.I 60-80mm</t>
  </si>
  <si>
    <t>Légumes</t>
  </si>
  <si>
    <t>RNM0400123</t>
  </si>
  <si>
    <t>CÉLERI-BRANCHE vert France cat.I</t>
  </si>
  <si>
    <t>RNM0560123</t>
  </si>
  <si>
    <t>CONCOMBRE France cat.I 500-600g colis de 12</t>
  </si>
  <si>
    <t>RNM27820123</t>
  </si>
  <si>
    <t>OIGNON jaune France cat.I 60-80mm</t>
  </si>
  <si>
    <t>RNM57230909</t>
  </si>
  <si>
    <t>POIVRON rouge Maroc cat.I gros</t>
  </si>
  <si>
    <t>RNM57230910</t>
  </si>
  <si>
    <t>POIVRON vert Maroc cat.I gros</t>
  </si>
  <si>
    <t>SEL-FIN</t>
  </si>
  <si>
    <t>Sel fin de cuisine</t>
  </si>
  <si>
    <t>Sels et condiments de base</t>
  </si>
  <si>
    <t>VINAIGRE-VIN</t>
  </si>
  <si>
    <t>Vinaigre de vin rouge</t>
  </si>
  <si>
    <t>lt</t>
  </si>
  <si>
    <t>Total</t>
  </si>
  <si>
    <t>Niveau</t>
  </si>
  <si>
    <t>Composant</t>
  </si>
  <si>
    <t>Type</t>
  </si>
  <si>
    <t>Quantité (pour 100 pc)</t>
  </si>
  <si>
    <t>recette</t>
  </si>
  <si>
    <t>Potages collectivité</t>
  </si>
  <si>
    <t xml:space="preserve">    ↳ Coulis de tomate cuisinée</t>
  </si>
  <si>
    <t>matiere</t>
  </si>
  <si>
    <t xml:space="preserve">    ↳ POIVRON rouge Maroc cat.I gros</t>
  </si>
  <si>
    <t xml:space="preserve">    ↳ POIVRON vert Maroc cat.I gros</t>
  </si>
  <si>
    <t xml:space="preserve">    ↳ AIL frais France cat.I 60-80mm</t>
  </si>
  <si>
    <t xml:space="preserve">    ↳ CONCOMBRE France cat.I 500-600g colis de 12</t>
  </si>
  <si>
    <t xml:space="preserve">    ↳ OIGNON jaune France cat.I 60-80mm</t>
  </si>
  <si>
    <t xml:space="preserve">    ↳ CÉLERI-BRANCHE vert France cat.I</t>
  </si>
  <si>
    <t xml:space="preserve">    ↳ HUILE OLIVE (L)</t>
  </si>
  <si>
    <t>Conversions diverses</t>
  </si>
  <si>
    <t xml:space="preserve">        ↳ Huile olive vierge extra bidon 5L</t>
  </si>
  <si>
    <t xml:space="preserve">    ↳ Vinaigre de vin rouge</t>
  </si>
  <si>
    <t xml:space="preserve">    ↳ Sel fin de cuisine</t>
  </si>
  <si>
    <t xml:space="preserve">    ↳ Poivre noir moulu</t>
  </si>
  <si>
    <t xml:space="preserve">    ↳ Cumin moulu</t>
  </si>
  <si>
    <t xml:space="preserve">    ↳ Pain rassis</t>
  </si>
  <si>
    <t>Recette</t>
  </si>
  <si>
    <t>#</t>
  </si>
  <si>
    <t>Verbe</t>
  </si>
  <si>
    <t>Étape</t>
  </si>
  <si>
    <t>Précision technique</t>
  </si>
  <si>
    <t>Durée</t>
  </si>
  <si>
    <t>Servir - Servir glace accompagne de rondelles de pain frites ou grillees.</t>
  </si>
  <si>
    <t>Fiche technique — GASPACHO</t>
  </si>
  <si>
    <t>GASPACHO  GRO_CDC_039</t>
  </si>
  <si>
    <t>1.</t>
  </si>
  <si>
    <t>2.</t>
  </si>
  <si>
    <t>3.</t>
  </si>
  <si>
    <t xml:space="preserve">    HUILE OLIVE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</si>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</sst>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47.5845</v>
      </c>
    </row>
    <row r="12">
      <c r="A12" t="s" s="3">
        <v>16</v>
      </c>
      <c r="B12" s="4">
        <v>0.475845</v>
      </c>
    </row>
    <row r="13">
      <c r="A13"/>
      <c r="B13"/>
    </row>
    <row r="14">
      <c r="A14" t="s" s="5">
        <v>17</v>
      </c>
      <c r="B14" t="s" s="5">
        <v>14</v>
      </c>
    </row>
    <row r="15">
      <c r="A15" t="s" s="5">
        <v>18</v>
      </c>
      <c r="B15" s="6">
        <v>47.5845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12</v>
      </c>
      <c r="E7" s="11">
        <f>D7*$B$2</f>
        <v>12</v>
      </c>
      <c r="F7" t="s">
        <v>34</v>
      </c>
      <c r="G7" s="4">
        <f>E7*1.9</f>
        <v>22.8</v>
      </c>
    </row>
    <row r="8">
      <c r="A8" t="s">
        <v>35</v>
      </c>
      <c r="B8" t="s">
        <v>36</v>
      </c>
      <c r="C8" t="s">
        <v>37</v>
      </c>
      <c r="D8" s="9">
        <v>0.002</v>
      </c>
      <c r="E8" s="11">
        <f>D8*$B$2</f>
        <v>0.002</v>
      </c>
      <c r="F8" t="s">
        <v>34</v>
      </c>
      <c r="G8" s="4">
        <f>E8*8.5</f>
        <v>0.017</v>
      </c>
    </row>
    <row r="9">
      <c r="A9" t="s">
        <v>38</v>
      </c>
      <c r="B9" t="s">
        <v>39</v>
      </c>
      <c r="C9" t="s">
        <v>37</v>
      </c>
      <c r="D9" s="9">
        <v>0.015</v>
      </c>
      <c r="E9" s="11">
        <f>D9*$B$2</f>
        <v>0.015</v>
      </c>
      <c r="F9" t="s">
        <v>34</v>
      </c>
      <c r="G9" s="4">
        <f>E9*12.5</f>
        <v>0.1875</v>
      </c>
    </row>
    <row r="10">
      <c r="A10" t="s">
        <v>40</v>
      </c>
      <c r="B10" t="s">
        <v>41</v>
      </c>
      <c r="C10" t="s">
        <v>42</v>
      </c>
      <c r="D10" s="9">
        <v>0.2</v>
      </c>
      <c r="E10" s="11">
        <f>D10*$B$2</f>
        <v>0.2</v>
      </c>
      <c r="F10" t="s">
        <v>43</v>
      </c>
      <c r="G10" s="4">
        <f>E10*65.22</f>
        <v>13.044</v>
      </c>
    </row>
    <row r="11">
      <c r="A11" t="s">
        <v>44</v>
      </c>
      <c r="B11" t="s">
        <v>45</v>
      </c>
      <c r="C11" t="s">
        <v>46</v>
      </c>
      <c r="D11" s="9">
        <v>2</v>
      </c>
      <c r="E11" s="11">
        <f>D11*$B$2</f>
        <v>2</v>
      </c>
      <c r="F11" t="s">
        <v>34</v>
      </c>
      <c r="G11" s="4">
        <f>E11*1.5</f>
        <v>3</v>
      </c>
    </row>
    <row r="12">
      <c r="A12" t="s">
        <v>47</v>
      </c>
      <c r="B12" t="s">
        <v>48</v>
      </c>
      <c r="C12" t="s">
        <v>49</v>
      </c>
      <c r="D12" s="9">
        <v>0.15</v>
      </c>
      <c r="E12" s="11">
        <f>D12*$B$2</f>
        <v>0.15</v>
      </c>
      <c r="F12" t="s">
        <v>34</v>
      </c>
      <c r="G12" s="4">
        <f>E12*6.5</f>
        <v>0.975</v>
      </c>
    </row>
    <row r="13">
      <c r="A13" t="s">
        <v>50</v>
      </c>
      <c r="B13" t="s">
        <v>51</v>
      </c>
      <c r="C13" t="s">
        <v>49</v>
      </c>
      <c r="D13" s="9">
        <v>0.3</v>
      </c>
      <c r="E13" s="11">
        <f>D13*$B$2</f>
        <v>0.3</v>
      </c>
      <c r="F13" t="s">
        <v>34</v>
      </c>
      <c r="G13" s="4">
        <f>E13*1.8</f>
        <v>0.54</v>
      </c>
    </row>
    <row r="14">
      <c r="A14" t="s">
        <v>52</v>
      </c>
      <c r="B14" t="s">
        <v>53</v>
      </c>
      <c r="C14" t="s">
        <v>49</v>
      </c>
      <c r="D14" s="9">
        <v>2.5</v>
      </c>
      <c r="E14" s="11">
        <f>D14*$B$2</f>
        <v>2.5</v>
      </c>
      <c r="F14" t="s">
        <v>24</v>
      </c>
      <c r="G14" s="4">
        <f>E14*1</f>
        <v>2.5</v>
      </c>
    </row>
    <row r="15">
      <c r="A15" t="s">
        <v>54</v>
      </c>
      <c r="B15" t="s">
        <v>55</v>
      </c>
      <c r="C15" t="s">
        <v>49</v>
      </c>
      <c r="D15" s="9">
        <v>1.5</v>
      </c>
      <c r="E15" s="11">
        <f>D15*$B$2</f>
        <v>1.5</v>
      </c>
      <c r="F15" t="s">
        <v>34</v>
      </c>
      <c r="G15" s="4">
        <f>E15*0.4</f>
        <v>0.6</v>
      </c>
    </row>
    <row r="16">
      <c r="A16" t="s">
        <v>56</v>
      </c>
      <c r="B16" t="s">
        <v>57</v>
      </c>
      <c r="C16" t="s">
        <v>49</v>
      </c>
      <c r="D16" s="9">
        <v>1</v>
      </c>
      <c r="E16" s="11">
        <f>D16*$B$2</f>
        <v>1</v>
      </c>
      <c r="F16" t="s">
        <v>34</v>
      </c>
      <c r="G16" s="4">
        <f>E16*1.3</f>
        <v>1.3</v>
      </c>
    </row>
    <row r="17">
      <c r="A17" t="s">
        <v>58</v>
      </c>
      <c r="B17" t="s">
        <v>59</v>
      </c>
      <c r="C17" t="s">
        <v>49</v>
      </c>
      <c r="D17" s="9">
        <v>1</v>
      </c>
      <c r="E17" s="11">
        <f>D17*$B$2</f>
        <v>1</v>
      </c>
      <c r="F17" t="s">
        <v>34</v>
      </c>
      <c r="G17" s="4">
        <f>E17*1.7</f>
        <v>1.7</v>
      </c>
    </row>
    <row r="18">
      <c r="A18" t="s">
        <v>60</v>
      </c>
      <c r="B18" t="s">
        <v>61</v>
      </c>
      <c r="C18" t="s">
        <v>62</v>
      </c>
      <c r="D18" s="9">
        <v>0.06</v>
      </c>
      <c r="E18" s="11">
        <f>D18*$B$2</f>
        <v>0.06</v>
      </c>
      <c r="F18" t="s">
        <v>34</v>
      </c>
      <c r="G18" s="4">
        <f>E18*0.35</f>
        <v>0.021</v>
      </c>
    </row>
    <row r="19">
      <c r="A19" t="s">
        <v>63</v>
      </c>
      <c r="B19" t="s">
        <v>64</v>
      </c>
      <c r="C19" t="s">
        <v>62</v>
      </c>
      <c r="D19" s="9">
        <v>0.75</v>
      </c>
      <c r="E19" s="11">
        <f>D19*$B$2</f>
        <v>0.75</v>
      </c>
      <c r="F19" t="s">
        <v>65</v>
      </c>
      <c r="G19" s="4">
        <f>E19*1.2</f>
        <v>0.9</v>
      </c>
    </row>
    <row r="20">
      <c r="A20"/>
      <c r="B20"/>
      <c r="C20"/>
      <c r="D20"/>
      <c r="E20"/>
      <c r="F20" t="s" s="3">
        <v>66</v>
      </c>
      <c r="G20" s="12">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12</v>
      </c>
      <c r="E3" t="s">
        <v>65</v>
      </c>
      <c r="F3" t="s">
        <v>33</v>
      </c>
    </row>
    <row r="4">
      <c r="A4">
        <v>1</v>
      </c>
      <c r="B4" t="s">
        <v>75</v>
      </c>
      <c r="C4" t="s">
        <v>74</v>
      </c>
      <c r="D4" s="11">
        <v>1</v>
      </c>
      <c r="E4" t="s">
        <v>34</v>
      </c>
      <c r="F4" t="s">
        <v>49</v>
      </c>
    </row>
    <row r="5">
      <c r="A5">
        <v>1</v>
      </c>
      <c r="B5" t="s">
        <v>76</v>
      </c>
      <c r="C5" t="s">
        <v>74</v>
      </c>
      <c r="D5" s="11">
        <v>1</v>
      </c>
      <c r="E5" t="s">
        <v>34</v>
      </c>
      <c r="F5" t="s">
        <v>49</v>
      </c>
    </row>
    <row r="6">
      <c r="A6">
        <v>1</v>
      </c>
      <c r="B6" t="s">
        <v>77</v>
      </c>
      <c r="C6" t="s">
        <v>74</v>
      </c>
      <c r="D6" s="11">
        <v>0.15</v>
      </c>
      <c r="E6" t="s">
        <v>34</v>
      </c>
      <c r="F6" t="s">
        <v>49</v>
      </c>
    </row>
    <row r="7">
      <c r="A7">
        <v>1</v>
      </c>
      <c r="B7" t="s">
        <v>78</v>
      </c>
      <c r="C7" t="s">
        <v>74</v>
      </c>
      <c r="D7" s="11">
        <v>2.5</v>
      </c>
      <c r="E7" t="s">
        <v>34</v>
      </c>
      <c r="F7" t="s">
        <v>49</v>
      </c>
    </row>
    <row r="8">
      <c r="A8">
        <v>1</v>
      </c>
      <c r="B8" t="s">
        <v>79</v>
      </c>
      <c r="C8" t="s">
        <v>74</v>
      </c>
      <c r="D8" s="11">
        <v>1.5</v>
      </c>
      <c r="E8" t="s">
        <v>34</v>
      </c>
      <c r="F8" t="s">
        <v>49</v>
      </c>
    </row>
    <row r="9">
      <c r="A9">
        <v>1</v>
      </c>
      <c r="B9" t="s">
        <v>80</v>
      </c>
      <c r="C9" t="s">
        <v>74</v>
      </c>
      <c r="D9" s="11">
        <v>0.3</v>
      </c>
      <c r="E9" t="s">
        <v>34</v>
      </c>
      <c r="F9" t="s">
        <v>49</v>
      </c>
    </row>
    <row r="10">
      <c r="A10">
        <v>1</v>
      </c>
      <c r="B10" t="s">
        <v>81</v>
      </c>
      <c r="C10" t="s">
        <v>71</v>
      </c>
      <c r="D10" s="11">
        <v>1</v>
      </c>
      <c r="E10" t="s">
        <v>65</v>
      </c>
      <c r="F10" t="s">
        <v>82</v>
      </c>
    </row>
    <row r="11">
      <c r="A11">
        <v>2</v>
      </c>
      <c r="B11" t="s">
        <v>83</v>
      </c>
      <c r="C11" t="s">
        <v>74</v>
      </c>
      <c r="D11" s="11">
        <v>0.2</v>
      </c>
      <c r="E11" t="s">
        <v>43</v>
      </c>
      <c r="F11" t="s">
        <v>42</v>
      </c>
    </row>
    <row r="12">
      <c r="A12">
        <v>1</v>
      </c>
      <c r="B12" t="s">
        <v>84</v>
      </c>
      <c r="C12" t="s">
        <v>74</v>
      </c>
      <c r="D12" s="11">
        <v>0.75</v>
      </c>
      <c r="E12" t="s">
        <v>65</v>
      </c>
      <c r="F12" t="s">
        <v>62</v>
      </c>
    </row>
    <row r="13">
      <c r="A13">
        <v>1</v>
      </c>
      <c r="B13" t="s">
        <v>85</v>
      </c>
      <c r="C13" t="s">
        <v>74</v>
      </c>
      <c r="D13" s="11">
        <v>0.06</v>
      </c>
      <c r="E13" t="s">
        <v>34</v>
      </c>
      <c r="F13" t="s">
        <v>62</v>
      </c>
    </row>
    <row r="14">
      <c r="A14">
        <v>1</v>
      </c>
      <c r="B14" t="s">
        <v>86</v>
      </c>
      <c r="C14" t="s">
        <v>74</v>
      </c>
      <c r="D14" s="11">
        <v>0.015</v>
      </c>
      <c r="E14" t="s">
        <v>34</v>
      </c>
      <c r="F14" t="s">
        <v>37</v>
      </c>
    </row>
    <row r="15">
      <c r="A15">
        <v>1</v>
      </c>
      <c r="B15" t="s">
        <v>87</v>
      </c>
      <c r="C15" t="s">
        <v>74</v>
      </c>
      <c r="D15" s="11">
        <v>0.002</v>
      </c>
      <c r="E15" t="s">
        <v>34</v>
      </c>
      <c r="F15" t="s">
        <v>37</v>
      </c>
    </row>
    <row r="16">
      <c r="A16">
        <v>1</v>
      </c>
      <c r="B16" t="s">
        <v>88</v>
      </c>
      <c r="C16" t="s">
        <v>74</v>
      </c>
      <c r="D16" s="11">
        <v>2</v>
      </c>
      <c r="E16" t="s">
        <v>34</v>
      </c>
      <c r="F16"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3">
        <is>
          <t>Mise en place du poste de travail - Verifier les D.L.C., peser les denrees, selectionner le materiel. Desinfecter le materiel et le poste de travail suivant les protocoles.</t>
        </is>
      </c>
      <c r="E2" t="s" s="13"/>
      <c r="F2"/>
    </row>
    <row r="3">
      <c r="A3" t="s">
        <v>2</v>
      </c>
      <c r="B3">
        <v>2</v>
      </c>
      <c r="C3"/>
      <c r="D3" t="inlineStr" s="13">
        <is>
          <t>Preparations preliminaires - Deconditionner le coulis de tomate suivant la procedure. Eplucher, epepiner, laver et desinfecter les vegetaux suivant la procedure. Prechauffer le four a +150C. Disposer les poivrons sur une grille de cuisson. Passer les poivrons au four durant 25 minutes. Peler les poivrons apres refroidissement. Trancher le pain en rondelles. Toaster les rondelles de pain au four. Emincer ou tailler tous les legumes en petits des.</t>
        </is>
      </c>
      <c r="E3" t="s" s="13"/>
      <c r="F3"/>
    </row>
    <row r="4">
      <c r="A4" t="s">
        <v>2</v>
      </c>
      <c r="B4">
        <v>3</v>
      </c>
      <c r="C4"/>
      <c r="D4" t="inlineStr" s="13">
        <is>
          <t>Confectionner le gaspacho - Mettre le coulis de tomate et tous les legumes dans la cuve du batteur. Mixer le tout. Ajouter le vinaigre, l'huile d'olive, les epices et les condiments. Melanger. Rectifier l'assaisonnement.</t>
        </is>
      </c>
      <c r="E4" t="s" s="13"/>
      <c r="F4"/>
    </row>
    <row r="5">
      <c r="A5" t="s">
        <v>2</v>
      </c>
      <c r="B5">
        <v>4</v>
      </c>
      <c r="C5"/>
      <c r="D5" t="s" s="13">
        <v>95</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96</v>
      </c>
      <c r="B1"/>
      <c r="C1"/>
      <c r="D1"/>
    </row>
    <row r="2">
      <c r="A2" t="str" s="14">
        <f>"GRO_CDC_039 · GRO.POTAGES · référence : "&amp;Besoins!B3&amp;" "&amp;Besoins!C3&amp;" · multiplicateur réglable sur la feuille ""Besoins"""</f>
        <v>GRO_CDC_039 · GRO.POTAGES · référence : 100 pc · multiplicateur réglable sur la feuille </v>
      </c>
      <c r="B2"/>
      <c r="C2"/>
      <c r="D2"/>
    </row>
    <row r="3">
      <c r="A3"/>
      <c r="B3"/>
      <c r="C3"/>
      <c r="D3"/>
    </row>
    <row r="4">
      <c r="A4" t="s" s="15">
        <v>97</v>
      </c>
      <c r="B4"/>
      <c r="C4"/>
      <c r="D4"/>
    </row>
    <row r="5">
      <c r="A5" t="s" s="16">
        <v>98</v>
      </c>
      <c r="B5" t="str" s="13">
        <f>Procedure!D2</f>
        <v>Mise en place du poste de travail - Verifier les D.L.C., peser les denrees, selectionner le materiel. Desinfecter le materiel et le poste de travail suivant les protocoles.</v>
      </c>
      <c r="C5"/>
      <c r="D5"/>
    </row>
    <row r="6">
      <c r="A6" t="s" s="16">
        <v>99</v>
      </c>
      <c r="B6" t="str" s="13">
        <f>Procedure!D3</f>
        <v>Preparations preliminaires - Deconditionner le coulis de tomate suivant la procedure. Eplucher, epepiner, laver et desinfecter les vegetaux suivant la procedure. Prechauffer le four a +150C. Disposer les poivrons sur une grille de cuisson. Passer les poivrons au four durant 25 minutes. Peler les poivrons apres refroidissement. Trancher le pain en rondelles. Toaster les rondelles de pain au four. Emincer ou tailler tous les legumes en petits des.</v>
      </c>
      <c r="C6"/>
      <c r="D6"/>
    </row>
    <row r="7">
      <c r="A7"/>
      <c r="B7" t="str">
        <f>Besoins!B7</f>
        <v>Coulis de tomate cuisinée</v>
      </c>
      <c r="C7" s="11">
        <f>Besoins!E7</f>
        <v>12</v>
      </c>
      <c r="D7" t="str">
        <f>Besoins!F7</f>
        <v>lt</v>
      </c>
    </row>
    <row r="8">
      <c r="A8"/>
      <c r="B8" t="str">
        <f>Besoins!B16</f>
        <v>POIVRON rouge Maroc cat.I gros</v>
      </c>
      <c r="C8" s="11">
        <f>Besoins!E16</f>
        <v>1</v>
      </c>
      <c r="D8" t="str">
        <f>Besoins!F16</f>
        <v>kg</v>
      </c>
    </row>
    <row r="9">
      <c r="A9"/>
      <c r="B9" t="str">
        <f>Besoins!B17</f>
        <v>POIVRON vert Maroc cat.I gros</v>
      </c>
      <c r="C9" s="11">
        <f>Besoins!E17</f>
        <v>1</v>
      </c>
      <c r="D9" t="str">
        <f>Besoins!F17</f>
        <v>kg</v>
      </c>
    </row>
    <row r="10">
      <c r="A10"/>
      <c r="B10" t="str">
        <f>Besoins!B12</f>
        <v>AIL frais France cat.I 60-80mm</v>
      </c>
      <c r="C10" s="11">
        <f>Besoins!E12</f>
        <v>0.15</v>
      </c>
      <c r="D10" t="str">
        <f>Besoins!F12</f>
        <v>kg</v>
      </c>
    </row>
    <row r="11">
      <c r="A11"/>
      <c r="B11" t="str">
        <f>Besoins!B14</f>
        <v>CONCOMBRE France cat.I 500-600g colis de 12</v>
      </c>
      <c r="C11" s="11">
        <f>Besoins!E14</f>
        <v>2.5</v>
      </c>
      <c r="D11" t="str">
        <f>Besoins!F14</f>
        <v>kg</v>
      </c>
    </row>
    <row r="12">
      <c r="A12"/>
      <c r="B12" t="str">
        <f>Besoins!B15</f>
        <v>OIGNON jaune France cat.I 60-80mm</v>
      </c>
      <c r="C12" s="11">
        <f>Besoins!E15</f>
        <v>1.5</v>
      </c>
      <c r="D12" t="str">
        <f>Besoins!F15</f>
        <v>kg</v>
      </c>
    </row>
    <row r="13">
      <c r="A13"/>
      <c r="B13" t="str">
        <f>Besoins!B13</f>
        <v>CÉLERI-BRANCHE vert France cat.I</v>
      </c>
      <c r="C13" s="11">
        <f>Besoins!E13</f>
        <v>0.3</v>
      </c>
      <c r="D13" t="str">
        <f>Besoins!F13</f>
        <v>kg</v>
      </c>
    </row>
    <row r="14">
      <c r="A14" t="s" s="16">
        <v>100</v>
      </c>
      <c r="B14" t="str" s="13">
        <f>Procedure!D4</f>
        <v>Confectionner le gaspacho - Mettre le coulis de tomate et tous les legumes dans la cuve du batteur. Mixer le tout. Ajouter le vinaigre, l'huile d'olive, les epices et les condiments. Melanger. Rectifier l'assaisonnement.</v>
      </c>
      <c r="C14"/>
      <c r="D14"/>
    </row>
    <row r="15">
      <c r="A15"/>
      <c r="B15" t="s">
        <v>101</v>
      </c>
      <c r="C15" s="11">
        <f>'Besoins'!$B$2*1</f>
        <v>1</v>
      </c>
      <c r="D15" t="s">
        <v>65</v>
      </c>
    </row>
    <row r="16">
      <c r="A16"/>
      <c r="B16" t="str">
        <f>Besoins!B19</f>
        <v>Vinaigre de vin rouge</v>
      </c>
      <c r="C16" s="11">
        <f>Besoins!E19</f>
        <v>0.75</v>
      </c>
      <c r="D16" t="str">
        <f>Besoins!F19</f>
        <v>lt</v>
      </c>
    </row>
    <row r="17">
      <c r="A17"/>
      <c r="B17" t="str">
        <f>Besoins!B18</f>
        <v>Sel fin de cuisine</v>
      </c>
      <c r="C17" s="11">
        <f>Besoins!E18</f>
        <v>0.06</v>
      </c>
      <c r="D17" t="str">
        <f>Besoins!F18</f>
        <v>kg</v>
      </c>
    </row>
    <row r="18">
      <c r="A18"/>
      <c r="B18" t="str">
        <f>Besoins!B9</f>
        <v>Poivre noir moulu</v>
      </c>
      <c r="C18" s="11">
        <f>Besoins!E9</f>
        <v>0.015</v>
      </c>
      <c r="D18" t="str">
        <f>Besoins!F9</f>
        <v>kg</v>
      </c>
    </row>
    <row r="19">
      <c r="A19"/>
      <c r="B19" t="str">
        <f>Besoins!B8</f>
        <v>Cumin moulu</v>
      </c>
      <c r="C19" s="11">
        <f>Besoins!E8</f>
        <v>0.002</v>
      </c>
      <c r="D19" t="str">
        <f>Besoins!F8</f>
        <v>kg</v>
      </c>
    </row>
    <row r="20">
      <c r="A20" t="s" s="16">
        <v>102</v>
      </c>
      <c r="B20" t="str" s="13">
        <f>Procedure!D5</f>
        <v>Servir - Servir glace accompagne de rondelles de pain frites ou grillees.</v>
      </c>
      <c r="C20"/>
      <c r="D20"/>
    </row>
    <row r="21">
      <c r="A21"/>
      <c r="B21" t="str">
        <f>Besoins!B11</f>
        <v>Pain rassis</v>
      </c>
      <c r="C21" s="11">
        <f>Besoins!E11</f>
        <v>2</v>
      </c>
      <c r="D21" t="str">
        <f>Besoins!F11</f>
        <v>kg</v>
      </c>
    </row>
    <row r="22">
      <c r="A22"/>
      <c r="B22"/>
      <c r="C22"/>
      <c r="D22"/>
    </row>
    <row r="23">
      <c r="A23" t="s" s="17">
        <v>21</v>
      </c>
      <c r="B23"/>
      <c r="C23"/>
      <c r="D23"/>
    </row>
  </sheetData>
  <sheetProtection sheet="1" formatRows="0" formatColumns="0"/>
  <mergeCells count="8">
    <mergeCell ref="A1:D1"/>
    <mergeCell ref="A2:D2"/>
    <mergeCell ref="A4:D4"/>
    <mergeCell ref="B5:D5"/>
    <mergeCell ref="B6:D6"/>
    <mergeCell ref="B14:D14"/>
    <mergeCell ref="B20:D20"/>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2026-09-16T00:47:02Z</dcterms:created>
  <dc:title>GASPACHO</dc:title>
  <dc:subject/>
  <dc:creator>CUIS.web</dc:creator>
  <cp:lastModifiedBy/>
  <cp:keywords/>
  <dc:description>Export automatique — moteur récursif d'origine : Bernard Vandendaele</dc:description>
  <cp:category/>
  <dc:language>en-US</dc:language>
  <dcterms:modified xsi:type="dcterms:W3CDTF">2026-09-16T00:47:02Z</dcterms:modified>
  <cp:revision>1</cp:revision>
</cp:coreProperties>
</file>