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<sst xmlns="http://schemas.openxmlformats.org/spreadsheetml/2006/main" count="90" uniqueCount="90">
  <si>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</si>
  <si>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</si>
  <si>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OMELETTE AUX FEUILLES DE MENTHE ET AU FROMAGE DE CHÈVRE</t>
  </si>
  <si>
    <t>Code</t>
  </si>
  <si>
    <t>GRO_CDC_051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</si>
  <si>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</si>
  <si>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</si>
  <si>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</si>
  <si>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</si>
  <si>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</si>
  <si>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</si>
  <si>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</si>
  <si>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</si>
  <si>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</si>
  <si>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</si>
  <si>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</si>
  <si>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</si>
  <si>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</si>
  <si>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</si>
  <si>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</si>
  <si>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</si>
  <si>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</si>
  <si>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</si>
  <si>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</si>
  <si>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</si>
  <si>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</si>
  <si>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</si>
  <si>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</si>
  <si>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</si>
  <si>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</si>
  <si>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</si>
  <si>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</si>
  <si>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</si>
  <si>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</si>
  <si>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</si>
  <si>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</si>
  <si>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</si>
  <si>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</si>
  <si>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</si>
  <si>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</si>
  <si>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RNM57224454</t>
  </si>
  <si>
    <t>CHÈVRE 25% MG 100% chèvre bûche 1kg</t>
  </si>
  <si>
    <t>Produits laitiers et œufs</t>
  </si>
  <si>
    <t>BEU-DOUX</t>
  </si>
  <si>
    <t>Beurre doux 82% MG plaquette</t>
  </si>
  <si>
    <t>Beurres et margarines</t>
  </si>
  <si>
    <t>RNM1950160</t>
  </si>
  <si>
    <t>MENTHE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</si>
  <si>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</si>
  <si>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</si>
  <si>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</si>
  <si>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</si>
  <si>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</si>
  <si>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</si>
  <si>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</si>
  <si>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</si>
  <si>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</si>
  <si>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</si>
  <si>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</si>
  <si>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</si>
  <si>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</si>
  <si>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</si>
  <si>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</si>
  <si>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</si>
  <si>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</si>
  <si>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</si>
  <si>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</si>
  <si>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MENTHE (KG)</t>
  </si>
  <si>
    <t>Conversions diverses</t>
  </si>
  <si>
    <t xml:space="preserve">        ↳ MENTHE France botte</t>
  </si>
  <si>
    <t xml:space="preserve">    ↳ CHÈVRE 25% MG 100% chèvre bûche 1kg</t>
  </si>
  <si>
    <t xml:space="preserve">    ↳ Sel fin de cuisine</t>
  </si>
  <si>
    <t xml:space="preserve">    ↳ Poivre noir moulu</t>
  </si>
  <si>
    <t xml:space="preserve">    ↳ Beurre doux 82% MG plaquette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</si>
  <si>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</si>
  <si>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</si>
  <si>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</si>
  <si>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</si>
  <si>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</si>
  <si>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</si>
  <si>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</si>
  <si>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Détailler en portions ; servir à l'assiette ; accompagner de pâtes, pommes sautées, gratin ou tian de courgettes…</t>
  </si>
  <si>
    <t>Fiche technique — OMELETTE AUX FEUILLES DE MENTHE ET AU FROMAGE DE CHÈVRE</t>
  </si>
  <si>
    <t>OMELETTE AUX FEUILLES DE MENTHE ET AU FROMAGE DE CHÈVRE  GRO_CDC_051</t>
  </si>
  <si>
    <t>1.</t>
  </si>
  <si>
    <t>2.</t>
  </si>
  <si>
    <t xml:space="preserve">    OEUF (ml) (conv.)</t>
  </si>
  <si>
    <t xml:space="preserve">    MENTHE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</si>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</sst>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144.82396363636</v>
      </c>
    </row>
    <row r="12">
      <c r="A12" t="s" s="3">
        <v>17</v>
      </c>
      <c r="B12" s="4">
        <v>1.4482396363636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144.82396363636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0.007</v>
      </c>
      <c r="E7" s="11">
        <f>D7*$B$2</f>
        <v>0.007</v>
      </c>
      <c r="F7" t="s">
        <v>35</v>
      </c>
      <c r="G7" s="4">
        <f>E7*12.5</f>
        <v>0.0875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E8*1.05</f>
        <v>0.2625</v>
      </c>
    </row>
    <row r="9">
      <c r="A9" t="s">
        <v>40</v>
      </c>
      <c r="B9" t="s">
        <v>41</v>
      </c>
      <c r="C9" t="s">
        <v>42</v>
      </c>
      <c r="D9" s="9">
        <v>3.5</v>
      </c>
      <c r="E9" s="11">
        <f>D9*$B$2</f>
        <v>3.5</v>
      </c>
      <c r="F9" t="s">
        <v>35</v>
      </c>
      <c r="G9" s="4">
        <f>E9*19.15</f>
        <v>67.025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49</v>
      </c>
      <c r="G11" s="4">
        <f>E11*0.4</f>
        <v>1.2</v>
      </c>
    </row>
    <row r="12">
      <c r="A12" t="s" s="12">
        <v>50</v>
      </c>
      <c r="B12" t="s">
        <v>51</v>
      </c>
      <c r="C12" t="s">
        <v>52</v>
      </c>
      <c r="D12" s="9">
        <v>272.727273</v>
      </c>
      <c r="E12" s="11">
        <f>D12*$B$2</f>
        <v>272.727273</v>
      </c>
      <c r="F12" t="s">
        <v>25</v>
      </c>
      <c r="G12" s="4">
        <f>E12*0.2699999997</f>
        <v>73.636364</v>
      </c>
    </row>
    <row r="13">
      <c r="A13" t="s">
        <v>53</v>
      </c>
      <c r="B13" t="s">
        <v>54</v>
      </c>
      <c r="C13" t="s">
        <v>55</v>
      </c>
      <c r="D13" s="9">
        <v>0.036</v>
      </c>
      <c r="E13" s="11">
        <f>D13*$B$2</f>
        <v>0.036</v>
      </c>
      <c r="F13" t="s">
        <v>35</v>
      </c>
      <c r="G13" s="4">
        <f>E13*0.35</f>
        <v>0.0126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15</v>
      </c>
      <c r="E3" t="s">
        <v>39</v>
      </c>
      <c r="F3" t="s">
        <v>64</v>
      </c>
    </row>
    <row r="4">
      <c r="A4">
        <v>2</v>
      </c>
      <c r="B4" t="s">
        <v>65</v>
      </c>
      <c r="C4" t="s">
        <v>66</v>
      </c>
      <c r="D4" s="11">
        <v>272.727</v>
      </c>
      <c r="E4" t="s">
        <v>25</v>
      </c>
      <c r="F4" t="s">
        <v>52</v>
      </c>
    </row>
    <row r="5">
      <c r="A5">
        <v>1</v>
      </c>
      <c r="B5" t="s">
        <v>67</v>
      </c>
      <c r="C5" t="s">
        <v>61</v>
      </c>
      <c r="D5" s="11">
        <v>0.09</v>
      </c>
      <c r="E5" t="s">
        <v>35</v>
      </c>
      <c r="F5" t="s">
        <v>68</v>
      </c>
    </row>
    <row r="6">
      <c r="A6">
        <v>2</v>
      </c>
      <c r="B6" t="s">
        <v>69</v>
      </c>
      <c r="C6" t="s">
        <v>66</v>
      </c>
      <c r="D6" s="11">
        <v>3</v>
      </c>
      <c r="E6" t="s">
        <v>49</v>
      </c>
      <c r="F6" t="s">
        <v>48</v>
      </c>
    </row>
    <row r="7">
      <c r="A7">
        <v>1</v>
      </c>
      <c r="B7" t="s">
        <v>70</v>
      </c>
      <c r="C7" t="s">
        <v>66</v>
      </c>
      <c r="D7" s="11">
        <v>3.5</v>
      </c>
      <c r="E7" t="s">
        <v>35</v>
      </c>
      <c r="F7" t="s">
        <v>42</v>
      </c>
    </row>
    <row r="8">
      <c r="A8">
        <v>1</v>
      </c>
      <c r="B8" t="s">
        <v>71</v>
      </c>
      <c r="C8" t="s">
        <v>66</v>
      </c>
      <c r="D8" s="11">
        <v>0.036</v>
      </c>
      <c r="E8" t="s">
        <v>35</v>
      </c>
      <c r="F8" t="s">
        <v>55</v>
      </c>
    </row>
    <row r="9">
      <c r="A9">
        <v>1</v>
      </c>
      <c r="B9" t="s">
        <v>72</v>
      </c>
      <c r="C9" t="s">
        <v>66</v>
      </c>
      <c r="D9" s="11">
        <v>0.007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66</v>
      </c>
      <c r="D10" s="11">
        <v>0.5</v>
      </c>
      <c r="E10" t="s">
        <v>35</v>
      </c>
      <c r="F10" t="s">
        <v>45</v>
      </c>
    </row>
    <row r="11">
      <c r="A11">
        <v>1</v>
      </c>
      <c r="B11" t="s">
        <v>74</v>
      </c>
      <c r="C11" t="s">
        <v>66</v>
      </c>
      <c r="D11" s="11">
        <v>0.25</v>
      </c>
      <c r="E11" t="s">
        <v>39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Laver, désinfecter, effeuiller la menthe ; réserver au froid, filmée. Couper le chèvre en petits dés ou fines rondelles (ou émietter brousse / broccio). Déconditionner les œufs dans la cuve du batteur ; ajouter la menthe ; ⚠️☢️ ATTENTION : LE FROMAGE DE CHÈVRE EST DÉJÀ SALÉ — GOÛTER AVANT DE SALER ⚠️☢️ saler, poivrer ; mélanger au fouet sans trop battre ; réserver au froid, filmé. Fondre le beurre ; badigeonner 4 bacs GN 1/1 H 45 ; réserver le reste.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les omelettes — Préchauffer la sauteuse ; huiler légèrement. Verser la quantité d'œufs adaptée (2 cm d'épaisseur) ; remuer à la spatule à bout carré, laisser coaguler sans excès ; parsemer de fromage. Couper en bandes de la largeur de la pelle ; rouler chaque bande sur elle-même ; ranger dans les bacs beurrés ; beurrer la surface au pinceau. Respecter la procédure de fin de cuisson ; couvrir ; maintenir à + 63 °C.</t>
        </is>
      </c>
      <c r="E4" t="s" s="14"/>
      <c r="F4"/>
    </row>
    <row r="5">
      <c r="A5" t="s">
        <v>2</v>
      </c>
      <c r="B5">
        <v>4</v>
      </c>
      <c r="C5"/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"GRO_CDC_051 · GRO.OEUFS · référence : "&amp;Besoins!B3&amp;" "&amp;Besoins!C3&amp;" · multiplicateur réglable sur la feuille ""Besoins"""</f>
        <v>GRO_CDC_051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85</v>
      </c>
      <c r="B6" t="str" s="14">
        <f>Procedure!D3</f>
        <v>Préparations préliminaires — Laver, désinfecter, effeuiller la menthe ; réserver au froid, filmée. Couper le chèvre en petits dés ou fines rondelles (ou émietter brousse / broccio). Déconditionner les œufs dans la cuve du batteur ; ajouter la menthe ; ⚠️☢️ ATTENTION : LE FROMAGE DE CHÈVRE EST DÉJÀ SALÉ — GOÛTER AVANT DE SALER ⚠️☢️ saler, poivrer ; mélanger au fouet sans trop battre ; réserver au froid, filmé. Fondre le beurre ; badigeonner 4 bacs GN 1/1 H 45 ; réserver le reste.</v>
      </c>
      <c r="C6"/>
      <c r="D6"/>
    </row>
    <row r="7">
      <c r="A7"/>
      <c r="B7" t="s">
        <v>86</v>
      </c>
      <c r="C7" s="11">
        <f>'Besoins'!$B$2*15</f>
        <v>15</v>
      </c>
      <c r="D7" t="s">
        <v>39</v>
      </c>
    </row>
    <row r="8">
      <c r="A8"/>
      <c r="B8" t="s">
        <v>87</v>
      </c>
      <c r="C8" s="11">
        <f>'Besoins'!$B$2*0.09</f>
        <v>0.09</v>
      </c>
      <c r="D8" t="s">
        <v>35</v>
      </c>
    </row>
    <row r="9">
      <c r="A9"/>
      <c r="B9" t="str">
        <f>Besoins!B9</f>
        <v>CHÈVRE 25% MG 100% chèvre bûche 1kg</v>
      </c>
      <c r="C9" s="11">
        <f>Besoins!E9</f>
        <v>3.5</v>
      </c>
      <c r="D9" t="str">
        <f>Besoins!F9</f>
        <v>kg</v>
      </c>
    </row>
    <row r="10">
      <c r="A10"/>
      <c r="B10" t="str">
        <f>Besoins!B13</f>
        <v>Sel fin de cuisine</v>
      </c>
      <c r="C10" s="11">
        <f>Besoins!E13</f>
        <v>0.036</v>
      </c>
      <c r="D10" t="str">
        <f>Besoins!F13</f>
        <v>kg</v>
      </c>
    </row>
    <row r="11">
      <c r="A11"/>
      <c r="B11" t="str">
        <f>Besoins!B7</f>
        <v>Poivre noir moulu</v>
      </c>
      <c r="C11" s="11">
        <f>Besoins!E7</f>
        <v>0.007</v>
      </c>
      <c r="D11" t="str">
        <f>Besoins!F7</f>
        <v>kg</v>
      </c>
    </row>
    <row r="12">
      <c r="A12"/>
      <c r="B12" t="str">
        <f>Besoins!B10</f>
        <v>Beurre doux 82% MG plaquette</v>
      </c>
      <c r="C12" s="11">
        <f>Besoins!E10</f>
        <v>0.5</v>
      </c>
      <c r="D12" t="str">
        <f>Besoins!F10</f>
        <v>kg</v>
      </c>
    </row>
    <row r="13">
      <c r="A13" t="s" s="17">
        <v>88</v>
      </c>
      <c r="B13" t="str" s="14">
        <f>Procedure!D4</f>
        <v>Cuire les omelettes — Préchauffer la sauteuse ; huiler légèrement. Verser la quantité d'œufs adaptée (2 cm d'épaisseur) ; remuer à la spatule à bout carré, laisser coaguler sans excès ; parsemer de fromage. Couper en bandes de la largeur de la pelle ; rouler chaque bande sur elle-même ; ranger dans les bacs beurrés ; beurrer la surface au pinceau. Respecter la procédure de fin de cuisson ; couvrir ; maintenir à + 63 °C.</v>
      </c>
      <c r="C13"/>
      <c r="D13"/>
    </row>
    <row r="14">
      <c r="A14"/>
      <c r="B14" t="str">
        <f>Besoins!B8</f>
        <v>Huile de tournesol raffinée vrac</v>
      </c>
      <c r="C14" s="11">
        <f>Besoins!E8</f>
        <v>0.25</v>
      </c>
      <c r="D14" t="str">
        <f>Besoins!F8</f>
        <v>lt</v>
      </c>
    </row>
    <row r="15">
      <c r="A15" t="s" s="17">
        <v>89</v>
      </c>
      <c r="B15" t="str" s="14">
        <f>Procedure!D5</f>
        <v>Servir — Détailler en portions ; servir à l'assiette ; accompagner de pâtes, pommes sautées, gratin ou tian de courgettes…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2026-10-31T02:49:22Z</dcterms:created>
  <dc:title>OMELETTE AUX FEUILLES DE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2026-10-31T02:49:22Z</dcterms:modified>
  <cp:revision>1</cp:revision>
</cp:coreProperties>
</file>