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<sst xmlns="http://schemas.openxmlformats.org/spreadsheetml/2006/main" count="116" uniqueCount="116">
  <si>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</si>
  <si>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</si>
  <si>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ŒUFS BROUILLÉS À LA PORTUGAISE</t>
  </si>
  <si>
    <t>Code</t>
  </si>
  <si>
    <t>GRO_CDC_050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</si>
  <si>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</si>
  <si>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</si>
  <si>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</si>
  <si>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</si>
  <si>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</si>
  <si>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</si>
  <si>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</si>
  <si>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</si>
  <si>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</si>
  <si>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</si>
  <si>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</si>
  <si>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</si>
  <si>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</si>
  <si>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</si>
  <si>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</si>
  <si>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</si>
  <si>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</si>
  <si>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</si>
  <si>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</si>
  <si>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</si>
  <si>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</si>
  <si>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</si>
  <si>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</si>
  <si>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</si>
  <si>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</si>
  <si>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</si>
  <si>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</si>
  <si>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</si>
  <si>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</si>
  <si>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</si>
  <si>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</si>
  <si>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</si>
  <si>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</si>
  <si>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Mélanges et épices composées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</si>
  <si>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</si>
  <si>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</si>
  <si>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</si>
  <si>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</si>
  <si>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</si>
  <si>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</si>
  <si>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</si>
  <si>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</si>
  <si>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</si>
  <si>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</si>
  <si>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</si>
  <si>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</si>
  <si>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</si>
  <si>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</si>
  <si>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</si>
  <si>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</si>
  <si>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</si>
  <si>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</si>
  <si>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</si>
  <si>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</si>
  <si>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</si>
  <si>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</si>
  <si>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</si>
  <si>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</si>
  <si>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</si>
  <si>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</si>
  <si>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</si>
  <si>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</si>
  <si>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</si>
  <si>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</si>
  <si>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</si>
  <si>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</si>
  <si>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</si>
  <si>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</si>
  <si>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</si>
  <si>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</si>
  <si>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</si>
  <si>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</si>
  <si>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</si>
  <si>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</si>
  <si>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</si>
  <si>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</si>
  <si>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</si>
  <si>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</si>
  <si>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</si>
  <si>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</si>
  <si>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</si>
  <si>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</si>
  <si>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</si>
  <si>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PLAT (KG)</t>
  </si>
  <si>
    <t>Conversions diverses</t>
  </si>
  <si>
    <t xml:space="preserve">        ↳ PERSIL simple France botte</t>
  </si>
  <si>
    <t xml:space="preserve">    ↳ CERFEUIL (KG)</t>
  </si>
  <si>
    <t xml:space="preserve">        ↳ CERFEUIL France botte</t>
  </si>
  <si>
    <t xml:space="preserve">    ↳ Sucre blanc cristal sac 25 kg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</si>
  <si>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</si>
  <si>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</si>
  <si>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</si>
  <si>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</si>
  <si>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</si>
  <si>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</si>
  <si>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</si>
  <si>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</si>
  <si>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</si>
  <si>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Préparer les œufs — Ajouter les 2/3 de la fondue de tomate aux œufs ; mélanger simplement au fouet.</t>
  </si>
  <si>
    <t>Fiche technique — ŒUFS BROUILLÉS À LA PORTUGAISE</t>
  </si>
  <si>
    <t>ŒUFS BROUILLÉS À LA PORTUGAISE  GRO_CDC_050</t>
  </si>
  <si>
    <t>1.</t>
  </si>
  <si>
    <t>2.</t>
  </si>
  <si>
    <t xml:space="preserve">    OEUF (ml) (conv.)</t>
  </si>
  <si>
    <t xml:space="preserve">    PERSIL PLAT (KG) (conv.)</t>
  </si>
  <si>
    <t xml:space="preserve">    CERFEUIL (KG) (conv.)</t>
  </si>
  <si>
    <t>3.</t>
  </si>
  <si>
    <t xml:space="preserve">    Beurre doux 82% MG plaquette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</si>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</sst>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159.95546818182</v>
      </c>
    </row>
    <row r="12">
      <c r="A12" t="s" s="3">
        <v>17</v>
      </c>
      <c r="B12" s="4">
        <v>1.5995546818182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159.95546818182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E7*12.5</f>
        <v>0.3125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E8*12.66</f>
        <v>0.1266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E9*1.05</f>
        <v>0.2625</v>
      </c>
    </row>
    <row r="10">
      <c r="A10" t="s">
        <v>43</v>
      </c>
      <c r="B10" t="s">
        <v>44</v>
      </c>
      <c r="C10" t="s">
        <v>45</v>
      </c>
      <c r="D10" s="9">
        <v>1.05</v>
      </c>
      <c r="E10" s="11">
        <f>D10*$B$2</f>
        <v>1.05</v>
      </c>
      <c r="F10" t="s">
        <v>35</v>
      </c>
      <c r="G10" s="4">
        <f>E10*5.2</f>
        <v>5.46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42</v>
      </c>
      <c r="G11" s="4">
        <f>E11*2.6</f>
        <v>7.8</v>
      </c>
    </row>
    <row r="12">
      <c r="A12" t="s">
        <v>49</v>
      </c>
      <c r="B12" t="s">
        <v>50</v>
      </c>
      <c r="C12" t="s">
        <v>51</v>
      </c>
      <c r="D12" s="9">
        <v>3.333333</v>
      </c>
      <c r="E12" s="11">
        <f>D12*$B$2</f>
        <v>3.333333</v>
      </c>
      <c r="F12" t="s">
        <v>52</v>
      </c>
      <c r="G12" s="4">
        <f>E12*0.60000006</f>
        <v>2</v>
      </c>
    </row>
    <row r="13">
      <c r="A13" t="s">
        <v>53</v>
      </c>
      <c r="B13" t="s">
        <v>54</v>
      </c>
      <c r="C13" t="s">
        <v>51</v>
      </c>
      <c r="D13" s="9">
        <v>2</v>
      </c>
      <c r="E13" s="11">
        <f>D13*$B$2</f>
        <v>2</v>
      </c>
      <c r="F13" t="s">
        <v>52</v>
      </c>
      <c r="G13" s="4">
        <f>E13*0.45</f>
        <v>0.9</v>
      </c>
    </row>
    <row r="14">
      <c r="A14" t="s" s="12">
        <v>55</v>
      </c>
      <c r="B14" t="s">
        <v>56</v>
      </c>
      <c r="C14" t="s">
        <v>57</v>
      </c>
      <c r="D14" s="9">
        <v>363.636364</v>
      </c>
      <c r="E14" s="11">
        <f>D14*$B$2</f>
        <v>363.636364</v>
      </c>
      <c r="F14" t="s">
        <v>25</v>
      </c>
      <c r="G14" s="4">
        <f>E14*0.2699999997</f>
        <v>98.181818</v>
      </c>
    </row>
    <row r="15">
      <c r="A15" t="s">
        <v>58</v>
      </c>
      <c r="B15" t="s">
        <v>59</v>
      </c>
      <c r="C15" t="s">
        <v>60</v>
      </c>
      <c r="D15" s="9">
        <v>0.145</v>
      </c>
      <c r="E15" s="11">
        <f>D15*$B$2</f>
        <v>0.145</v>
      </c>
      <c r="F15" t="s">
        <v>35</v>
      </c>
      <c r="G15" s="4">
        <f>E15*0.35</f>
        <v>0.05075</v>
      </c>
    </row>
    <row r="16">
      <c r="A16" t="s">
        <v>61</v>
      </c>
      <c r="B16" t="s">
        <v>62</v>
      </c>
      <c r="C16" t="s">
        <v>63</v>
      </c>
      <c r="D16" s="9">
        <v>0.015</v>
      </c>
      <c r="E16" s="11">
        <f>D16*$B$2</f>
        <v>0.015</v>
      </c>
      <c r="F16" t="s">
        <v>35</v>
      </c>
      <c r="G16" s="4">
        <f>E16*0.82</f>
        <v>0.0123</v>
      </c>
    </row>
    <row r="17">
      <c r="A17" t="s">
        <v>64</v>
      </c>
      <c r="B17" t="s">
        <v>65</v>
      </c>
      <c r="C17" t="s">
        <v>66</v>
      </c>
      <c r="D17" s="9">
        <v>0.15</v>
      </c>
      <c r="E17" s="11">
        <f>D17*$B$2</f>
        <v>0.15</v>
      </c>
      <c r="F17" t="s">
        <v>35</v>
      </c>
      <c r="G17" s="4">
        <f>E17*9.26</f>
        <v>1.389</v>
      </c>
    </row>
    <row r="18">
      <c r="A18" t="s">
        <v>67</v>
      </c>
      <c r="B18" t="s">
        <v>68</v>
      </c>
      <c r="C18" t="s">
        <v>66</v>
      </c>
      <c r="D18" s="9">
        <v>1</v>
      </c>
      <c r="E18" s="11">
        <f>D18*$B$2</f>
        <v>1</v>
      </c>
      <c r="F18" t="s">
        <v>35</v>
      </c>
      <c r="G18" s="4">
        <f>E18*6.96</f>
        <v>6.96</v>
      </c>
    </row>
    <row r="19">
      <c r="A19" t="s">
        <v>69</v>
      </c>
      <c r="B19" t="s">
        <v>70</v>
      </c>
      <c r="C19" t="s">
        <v>66</v>
      </c>
      <c r="D19" s="9">
        <v>12.5</v>
      </c>
      <c r="E19" s="11">
        <f>D19*$B$2</f>
        <v>12.5</v>
      </c>
      <c r="F19" t="s">
        <v>35</v>
      </c>
      <c r="G19" s="4">
        <f>E19*2.92</f>
        <v>36.5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20</v>
      </c>
      <c r="E3" t="s">
        <v>42</v>
      </c>
      <c r="F3" t="s">
        <v>79</v>
      </c>
    </row>
    <row r="4">
      <c r="A4">
        <v>2</v>
      </c>
      <c r="B4" t="s">
        <v>80</v>
      </c>
      <c r="C4" t="s">
        <v>81</v>
      </c>
      <c r="D4" s="11">
        <v>363.636</v>
      </c>
      <c r="E4" t="s">
        <v>25</v>
      </c>
      <c r="F4" t="s">
        <v>57</v>
      </c>
    </row>
    <row r="5">
      <c r="A5">
        <v>1</v>
      </c>
      <c r="B5" t="s">
        <v>82</v>
      </c>
      <c r="C5" t="s">
        <v>81</v>
      </c>
      <c r="D5" s="11">
        <v>0.75</v>
      </c>
      <c r="E5" t="s">
        <v>35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0.3</v>
      </c>
      <c r="E6" t="s">
        <v>35</v>
      </c>
      <c r="F6" t="s">
        <v>45</v>
      </c>
    </row>
    <row r="7">
      <c r="A7">
        <v>1</v>
      </c>
      <c r="B7" t="s">
        <v>83</v>
      </c>
      <c r="C7" t="s">
        <v>81</v>
      </c>
      <c r="D7" s="11">
        <v>3</v>
      </c>
      <c r="E7" t="s">
        <v>42</v>
      </c>
      <c r="F7" t="s">
        <v>48</v>
      </c>
    </row>
    <row r="8">
      <c r="A8">
        <v>1</v>
      </c>
      <c r="B8" t="s">
        <v>84</v>
      </c>
      <c r="C8" t="s">
        <v>81</v>
      </c>
      <c r="D8" s="11">
        <v>12.5</v>
      </c>
      <c r="E8" t="s">
        <v>35</v>
      </c>
      <c r="F8" t="s">
        <v>66</v>
      </c>
    </row>
    <row r="9">
      <c r="A9">
        <v>1</v>
      </c>
      <c r="B9" t="s">
        <v>85</v>
      </c>
      <c r="C9" t="s">
        <v>81</v>
      </c>
      <c r="D9" s="11">
        <v>1</v>
      </c>
      <c r="E9" t="s">
        <v>35</v>
      </c>
      <c r="F9" t="s">
        <v>66</v>
      </c>
    </row>
    <row r="10">
      <c r="A10">
        <v>1</v>
      </c>
      <c r="B10" t="s">
        <v>86</v>
      </c>
      <c r="C10" t="s">
        <v>81</v>
      </c>
      <c r="D10" s="11">
        <v>0.15</v>
      </c>
      <c r="E10" t="s">
        <v>35</v>
      </c>
      <c r="F10" t="s">
        <v>66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35</v>
      </c>
      <c r="F11" t="s">
        <v>38</v>
      </c>
    </row>
    <row r="12">
      <c r="A12">
        <v>1</v>
      </c>
      <c r="B12" t="s">
        <v>88</v>
      </c>
      <c r="C12" t="s">
        <v>76</v>
      </c>
      <c r="D12" s="11">
        <v>0.2</v>
      </c>
      <c r="E12" t="s">
        <v>35</v>
      </c>
      <c r="F12" t="s">
        <v>89</v>
      </c>
    </row>
    <row r="13">
      <c r="A13">
        <v>2</v>
      </c>
      <c r="B13" t="s">
        <v>90</v>
      </c>
      <c r="C13" t="s">
        <v>81</v>
      </c>
      <c r="D13" s="11">
        <v>2</v>
      </c>
      <c r="E13" t="s">
        <v>52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0.1</v>
      </c>
      <c r="E14" t="s">
        <v>35</v>
      </c>
      <c r="F14" t="s">
        <v>89</v>
      </c>
    </row>
    <row r="15">
      <c r="A15">
        <v>2</v>
      </c>
      <c r="B15" t="s">
        <v>92</v>
      </c>
      <c r="C15" t="s">
        <v>81</v>
      </c>
      <c r="D15" s="11">
        <v>3.333</v>
      </c>
      <c r="E15" t="s">
        <v>52</v>
      </c>
      <c r="F15" t="s">
        <v>51</v>
      </c>
    </row>
    <row r="16">
      <c r="A16">
        <v>1</v>
      </c>
      <c r="B16" t="s">
        <v>93</v>
      </c>
      <c r="C16" t="s">
        <v>81</v>
      </c>
      <c r="D16" s="11">
        <v>0.015</v>
      </c>
      <c r="E16" t="s">
        <v>35</v>
      </c>
      <c r="F16" t="s">
        <v>63</v>
      </c>
    </row>
    <row r="17">
      <c r="A17">
        <v>1</v>
      </c>
      <c r="B17" t="s">
        <v>94</v>
      </c>
      <c r="C17" t="s">
        <v>81</v>
      </c>
      <c r="D17" s="11">
        <v>0.145</v>
      </c>
      <c r="E17" t="s">
        <v>35</v>
      </c>
      <c r="F17" t="s">
        <v>60</v>
      </c>
    </row>
    <row r="18">
      <c r="A18">
        <v>1</v>
      </c>
      <c r="B18" t="s">
        <v>95</v>
      </c>
      <c r="C18" t="s">
        <v>81</v>
      </c>
      <c r="D18" s="11">
        <v>0.025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81</v>
      </c>
      <c r="D19" s="11">
        <v>0.25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Servir à la louche à bec ; décorer d'un petit bouquet de fondue de tomate, de persil et de cerfeuil hachés. Accompagner de pâtes, de pommes sautées…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"GRO_CDC_050 · GRO.OEUFS · référence : "&amp;Besoins!B3&amp;" "&amp;Besoins!C3&amp;" · multiplicateur réglable sur la feuille ""Besoins"""</f>
        <v>GRO_CDC_050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107</v>
      </c>
      <c r="B6" t="str" s="14">
        <f>Procedure!D3</f>
        <v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v>
      </c>
      <c r="C6"/>
      <c r="D6"/>
    </row>
    <row r="7">
      <c r="A7"/>
      <c r="B7" t="s">
        <v>108</v>
      </c>
      <c r="C7" s="11">
        <f>'Besoins'!$B$2*20</f>
        <v>20</v>
      </c>
      <c r="D7" t="s">
        <v>42</v>
      </c>
    </row>
    <row r="8">
      <c r="A8"/>
      <c r="B8" t="str">
        <f>Besoins!B17</f>
        <v>Ail haché IQF</v>
      </c>
      <c r="C8" s="11">
        <f>Besoins!E17</f>
        <v>0.15</v>
      </c>
      <c r="D8" t="str">
        <f>Besoins!F17</f>
        <v>kg</v>
      </c>
    </row>
    <row r="9">
      <c r="A9"/>
      <c r="B9" t="s">
        <v>109</v>
      </c>
      <c r="C9" s="11">
        <f>'Besoins'!$B$2*0.2</f>
        <v>0.2</v>
      </c>
      <c r="D9" t="s">
        <v>35</v>
      </c>
    </row>
    <row r="10">
      <c r="A10"/>
      <c r="B10" t="s">
        <v>110</v>
      </c>
      <c r="C10" s="11">
        <f>'Besoins'!$B$2*0.1</f>
        <v>0.1</v>
      </c>
      <c r="D10" t="s">
        <v>35</v>
      </c>
    </row>
    <row r="11">
      <c r="A11"/>
      <c r="B11" t="str">
        <f>Besoins!B15</f>
        <v>Sel fin de cuisine</v>
      </c>
      <c r="C11" s="11">
        <f>Besoins!E15</f>
        <v>0.145</v>
      </c>
      <c r="D11" t="str">
        <f>Besoins!F15</f>
        <v>kg</v>
      </c>
    </row>
    <row r="12">
      <c r="A12"/>
      <c r="B12" t="str">
        <f>Besoins!B7</f>
        <v>Poivre noir moulu</v>
      </c>
      <c r="C12" s="11">
        <f>Besoins!E7</f>
        <v>0.025</v>
      </c>
      <c r="D12" t="str">
        <f>Besoins!F7</f>
        <v>kg</v>
      </c>
    </row>
    <row r="13">
      <c r="A13" t="s" s="17">
        <v>111</v>
      </c>
      <c r="B13" t="str" s="14">
        <f>Procedure!D4</f>
        <v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v>
      </c>
      <c r="C13"/>
      <c r="D13"/>
    </row>
    <row r="14">
      <c r="A14"/>
      <c r="B14" t="s">
        <v>112</v>
      </c>
      <c r="C14" s="11">
        <f>'Besoins'!$B$2*0.3</f>
        <v>0.3</v>
      </c>
      <c r="D14" t="s">
        <v>35</v>
      </c>
    </row>
    <row r="15">
      <c r="A15"/>
      <c r="B15" t="str">
        <f>Besoins!B19</f>
        <v>Tomates en dés surgelées IQF</v>
      </c>
      <c r="C15" s="11">
        <f>Besoins!E19</f>
        <v>12.5</v>
      </c>
      <c r="D15" t="str">
        <f>Besoins!F19</f>
        <v>kg</v>
      </c>
    </row>
    <row r="16">
      <c r="A16"/>
      <c r="B16" t="str">
        <f>Besoins!B18</f>
        <v>Échalotte hachée IQF</v>
      </c>
      <c r="C16" s="11">
        <f>Besoins!E18</f>
        <v>1</v>
      </c>
      <c r="D16" t="str">
        <f>Besoins!F18</f>
        <v>kg</v>
      </c>
    </row>
    <row r="17">
      <c r="A17"/>
      <c r="B17" t="str">
        <f>Besoins!B8</f>
        <v>Herbes de Provence sachet 1kg</v>
      </c>
      <c r="C17" s="11">
        <f>Besoins!E8</f>
        <v>0.01</v>
      </c>
      <c r="D17" t="str">
        <f>Besoins!F8</f>
        <v>kg</v>
      </c>
    </row>
    <row r="18">
      <c r="A18"/>
      <c r="B18" t="str">
        <f>Besoins!B16</f>
        <v>Sucre blanc cristal sac 25 kg</v>
      </c>
      <c r="C18" s="11">
        <f>Besoins!E16</f>
        <v>0.015</v>
      </c>
      <c r="D18" t="str">
        <f>Besoins!F16</f>
        <v>kg</v>
      </c>
    </row>
    <row r="19">
      <c r="A19" t="s" s="17">
        <v>113</v>
      </c>
      <c r="B19" t="str" s="14">
        <f>Procedure!D5</f>
        <v>Préparer les œufs — Ajouter les 2/3 de la fondue de tomate aux œufs ; mélanger simplement au fouet.</v>
      </c>
      <c r="C19"/>
      <c r="D19"/>
    </row>
    <row r="20">
      <c r="A20" t="s" s="17">
        <v>114</v>
      </c>
      <c r="B20" t="str" s="14">
        <f>Procedure!D6</f>
        <v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v>
      </c>
      <c r="C20"/>
      <c r="D20"/>
    </row>
    <row r="21">
      <c r="A21"/>
      <c r="B21" t="s">
        <v>112</v>
      </c>
      <c r="C21" s="11">
        <f>'Besoins'!$B$2*0.75</f>
        <v>0.75</v>
      </c>
      <c r="D21" t="s">
        <v>35</v>
      </c>
    </row>
    <row r="22">
      <c r="A22"/>
      <c r="B22" t="str">
        <f>Besoins!B11</f>
        <v>Crème liquide 30% MG UHT</v>
      </c>
      <c r="C22" s="11">
        <f>Besoins!E11</f>
        <v>3</v>
      </c>
      <c r="D22" t="str">
        <f>Besoins!F11</f>
        <v>lt</v>
      </c>
    </row>
    <row r="23">
      <c r="A23"/>
      <c r="B23" t="str">
        <f>Besoins!B9</f>
        <v>Huile de tournesol raffinée vrac</v>
      </c>
      <c r="C23" s="11">
        <f>Besoins!E9</f>
        <v>0.25</v>
      </c>
      <c r="D23" t="str">
        <f>Besoins!F9</f>
        <v>lt</v>
      </c>
    </row>
    <row r="24">
      <c r="A24" t="s" s="17">
        <v>115</v>
      </c>
      <c r="B24" t="str" s="14">
        <f>Procedure!D7</f>
        <v>Dresser et servir — Servir à la louche à bec ; décorer d'un petit bouquet de fondue de tomate, de persil et de cerfeuil hachés. Accompagner de pâtes, de pommes sautées…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19:D19"/>
    <mergeCell ref="B20:D20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2026-10-31T00:07:46Z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2026-10-31T00:07:46Z</dcterms:modified>
  <cp:revision>1</cp:revision>
</cp:coreProperties>
</file>