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<sst xmlns="http://schemas.openxmlformats.org/spreadsheetml/2006/main" count="157" uniqueCount="157">
  <si>
    <t>Fiche technique</t>
  </si>
  <si>
    <t>Nom</t>
  </si>
  <si>
    <t>ŒUFS EN MEURETTE</t>
  </si>
  <si>
    <t>Code</t>
  </si>
  <si>
    <t>GRO_CDC_045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</si>
  <si>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</si>
  <si>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</si>
  <si>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</si>
  <si>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</si>
  <si>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</si>
  <si>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</si>
  <si>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</si>
  <si>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</si>
  <si>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</si>
  <si>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</si>
  <si>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</si>
  <si>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</si>
  <si>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</si>
  <si>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</si>
  <si>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</si>
  <si>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</si>
  <si>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</si>
  <si>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</si>
  <si>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</si>
  <si>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</si>
  <si>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</si>
  <si>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</si>
  <si>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</si>
  <si>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</si>
  <si>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</si>
  <si>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</si>
  <si>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</si>
  <si>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</si>
  <si>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</si>
  <si>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</si>
  <si>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</si>
  <si>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RNM100733</t>
  </si>
  <si>
    <t>Lardons lardon cru fumé</t>
  </si>
  <si>
    <t>Charcuterie</t>
  </si>
  <si>
    <t>kg</t>
  </si>
  <si>
    <t>CONS-CHAMPIG-PI</t>
  </si>
  <si>
    <t>Champignons de Paris tranchés boîte</t>
  </si>
  <si>
    <t>Conserves de légumes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</si>
  <si>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</si>
  <si>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</si>
  <si>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</si>
  <si>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</si>
  <si>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</si>
  <si>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</si>
  <si>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</si>
  <si>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</si>
  <si>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</si>
  <si>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</si>
  <si>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</si>
  <si>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</si>
  <si>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</si>
  <si>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</si>
  <si>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</si>
  <si>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</si>
  <si>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</si>
  <si>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</si>
  <si>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</si>
  <si>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</si>
  <si>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</si>
  <si>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</si>
  <si>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</si>
  <si>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</si>
  <si>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</si>
  <si>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</si>
  <si>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</si>
  <si>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</si>
  <si>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</si>
  <si>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</si>
  <si>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</si>
  <si>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</si>
  <si>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RNM6520160</t>
  </si>
  <si>
    <t>PERSIL simple France botte</t>
  </si>
  <si>
    <t>bte</t>
  </si>
  <si>
    <t>OEUF-POCHE-SV-P</t>
  </si>
  <si>
    <t>Œuf poché cuit sous vide (pièce)</t>
  </si>
  <si>
    <t>Ovoproduits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</si>
  <si>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</si>
  <si>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</si>
  <si>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</si>
  <si>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</si>
  <si>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</si>
  <si>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</si>
  <si>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</si>
  <si>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</si>
  <si>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</si>
  <si>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</si>
  <si>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</si>
  <si>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</si>
  <si>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</si>
  <si>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</si>
  <si>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</si>
  <si>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</si>
  <si>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</si>
  <si>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</si>
  <si>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</si>
  <si>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</si>
  <si>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</si>
  <si>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Œuf poché cuit sous vide (pièce)</t>
  </si>
  <si>
    <t>matiere</t>
  </si>
  <si>
    <t xml:space="preserve">    ↳ VIN ROUGE CUISSON (L)</t>
  </si>
  <si>
    <t>Conversions diverses</t>
  </si>
  <si>
    <t xml:space="preserve">        ↳ Vin rouge bib 10L UE</t>
  </si>
  <si>
    <t xml:space="preserve">    ↳ CAROTTE France extra colis 12kg</t>
  </si>
  <si>
    <t xml:space="preserve">    ↳ Échalotte hachée IQF</t>
  </si>
  <si>
    <t xml:space="preserve">    ↳ AIL frais France cat.I 60-80mm</t>
  </si>
  <si>
    <t xml:space="preserve">    ↳ BOUQUET GARNI</t>
  </si>
  <si>
    <t>Préparations de base cuisine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</si>
  <si>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</si>
  <si>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</si>
  <si>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</si>
  <si>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</si>
  <si>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Poivre noir en grains entiers</t>
  </si>
  <si>
    <t xml:space="preserve">    ↳ Clous de girofle (par 20)</t>
  </si>
  <si>
    <t xml:space="preserve">        ↳ Clous de girofle</t>
  </si>
  <si>
    <t xml:space="preserve">    ↳ Beurre doux 82% MG plaquette</t>
  </si>
  <si>
    <t xml:space="preserve">    ↳ Farine de blé T55</t>
  </si>
  <si>
    <t xml:space="preserve">    ↳ Sel fin de cuisine</t>
  </si>
  <si>
    <t xml:space="preserve">    ↳ Poivre noir moulu</t>
  </si>
  <si>
    <t xml:space="preserve">    ↳ Piment de Cayenne</t>
  </si>
  <si>
    <t xml:space="preserve">    ↳ Crème fraîche liquide 15% MG allégée</t>
  </si>
  <si>
    <t xml:space="preserve">    ↳ Glace de viande</t>
  </si>
  <si>
    <t xml:space="preserve">    ↳ Sucre blanc cristal sac 25 kg</t>
  </si>
  <si>
    <t xml:space="preserve">    ↳ BAGUETTE CRUE PRÉCUITE (KG)</t>
  </si>
  <si>
    <t xml:space="preserve">        ↳ Baguette tradition crue précuite</t>
  </si>
  <si>
    <t xml:space="preserve">    ↳ Petits oignons blancs surgelés</t>
  </si>
  <si>
    <t xml:space="preserve">    ↳ Lardons lardon cru fumé</t>
  </si>
  <si>
    <t xml:space="preserve">    ↳ Champignons de Paris tranchés boîte</t>
  </si>
  <si>
    <t>Recette</t>
  </si>
  <si>
    <t>#</t>
  </si>
  <si>
    <t>Verbe</t>
  </si>
  <si>
    <t>Étape</t>
  </si>
  <si>
    <t>Précision technique</t>
  </si>
  <si>
    <t>Durée</t>
  </si>
  <si>
    <t>BOUQUET GARNI</t>
  </si>
  <si>
    <t>TRIER</t>
  </si>
  <si>
    <t>Mise en place — Peser et mesurer toutes les denrées, vérifier leur fraîcheur.</t>
  </si>
  <si>
    <t>FOURRER</t>
  </si>
  <si>
    <t>Fiche technique — ŒUFS EN MEURETTE</t>
  </si>
  <si>
    <t>ŒUFS EN MEURETTE  GRO_CDC_045</t>
  </si>
  <si>
    <t>1.</t>
  </si>
  <si>
    <t>2.</t>
  </si>
  <si>
    <t xml:space="preserve">    BAGUETTE CRUE PRÉCUITE (KG) (conv.)</t>
  </si>
  <si>
    <t xml:space="preserve">    AIL frais France cat.I 60-80mm</t>
  </si>
  <si>
    <t>3.</t>
  </si>
  <si>
    <t>4.</t>
  </si>
  <si>
    <t xml:space="preserve">    VIN ROUGE CUISSON (L) (conv.)</t>
  </si>
  <si>
    <t xml:space="preserve">    BOUQUET GARNI</t>
  </si>
  <si>
    <t xml:space="preserve">    Clous de girofle (par 20) (conv.)</t>
  </si>
  <si>
    <t>5.</t>
  </si>
  <si>
    <t>6.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</si>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</sst>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156.9895</v>
      </c>
    </row>
    <row r="12">
      <c r="A12" t="s" s="3">
        <v>17</v>
      </c>
      <c r="B12" s="4">
        <v>1.569895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156.9895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35</v>
      </c>
      <c r="G7" s="4">
        <f>E7*22.46</f>
        <v>26.952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E8*8.96</f>
        <v>17.92</v>
      </c>
    </row>
    <row r="9">
      <c r="A9" t="s">
        <v>40</v>
      </c>
      <c r="B9" t="s">
        <v>41</v>
      </c>
      <c r="C9" t="s">
        <v>42</v>
      </c>
      <c r="D9" s="9">
        <v>2.3</v>
      </c>
      <c r="E9" s="11">
        <f>D9*$B$2</f>
        <v>2.3</v>
      </c>
      <c r="F9" t="s">
        <v>39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0.00025</v>
      </c>
      <c r="E10" s="11">
        <f>D10*$B$2</f>
        <v>0.00025</v>
      </c>
      <c r="F10" t="s">
        <v>39</v>
      </c>
      <c r="G10" s="4">
        <f>E10*25</f>
        <v>0.00625</v>
      </c>
    </row>
    <row r="11">
      <c r="A11" t="s">
        <v>46</v>
      </c>
      <c r="B11" t="s">
        <v>47</v>
      </c>
      <c r="C11" t="s">
        <v>45</v>
      </c>
      <c r="D11" s="9">
        <v>0.001</v>
      </c>
      <c r="E11" s="11">
        <f>D11*$B$2</f>
        <v>0.001</v>
      </c>
      <c r="F11" t="s">
        <v>39</v>
      </c>
      <c r="G11" s="4">
        <f>E11*9.8</f>
        <v>0.0098</v>
      </c>
    </row>
    <row r="12">
      <c r="A12" t="s">
        <v>48</v>
      </c>
      <c r="B12" t="s">
        <v>49</v>
      </c>
      <c r="C12" t="s">
        <v>45</v>
      </c>
      <c r="D12" s="9">
        <v>0.015</v>
      </c>
      <c r="E12" s="11">
        <f>D12*$B$2</f>
        <v>0.015</v>
      </c>
      <c r="F12" t="s">
        <v>39</v>
      </c>
      <c r="G12" s="4">
        <f>E12*12</f>
        <v>0.18</v>
      </c>
    </row>
    <row r="13">
      <c r="A13" t="s">
        <v>50</v>
      </c>
      <c r="B13" t="s">
        <v>51</v>
      </c>
      <c r="C13" t="s">
        <v>45</v>
      </c>
      <c r="D13" s="9">
        <v>0.01</v>
      </c>
      <c r="E13" s="11">
        <f>D13*$B$2</f>
        <v>0.01</v>
      </c>
      <c r="F13" t="s">
        <v>39</v>
      </c>
      <c r="G13" s="4">
        <f>E13*12.5</f>
        <v>0.125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39</v>
      </c>
      <c r="G14" s="4">
        <f>E14*9.8</f>
        <v>0.0098</v>
      </c>
    </row>
    <row r="15">
      <c r="A15" t="s">
        <v>55</v>
      </c>
      <c r="B15" t="s">
        <v>56</v>
      </c>
      <c r="C15" t="s">
        <v>54</v>
      </c>
      <c r="D15" s="9">
        <v>0.001</v>
      </c>
      <c r="E15" s="11">
        <f>D15*$B$2</f>
        <v>0.001</v>
      </c>
      <c r="F15" t="s">
        <v>39</v>
      </c>
      <c r="G15" s="4">
        <f>E15*8.5</f>
        <v>0.0085</v>
      </c>
    </row>
    <row r="16">
      <c r="A16" t="s">
        <v>57</v>
      </c>
      <c r="B16" t="s">
        <v>58</v>
      </c>
      <c r="C16" t="s">
        <v>59</v>
      </c>
      <c r="D16" s="9">
        <v>0.55</v>
      </c>
      <c r="E16" s="11">
        <f>D16*$B$2</f>
        <v>0.55</v>
      </c>
      <c r="F16" t="s">
        <v>39</v>
      </c>
      <c r="G16" s="4">
        <f>E16*0.56</f>
        <v>0.308</v>
      </c>
    </row>
    <row r="17">
      <c r="A17" t="s">
        <v>60</v>
      </c>
      <c r="B17" t="s">
        <v>61</v>
      </c>
      <c r="C17" t="s">
        <v>62</v>
      </c>
      <c r="D17" s="9">
        <v>0.1</v>
      </c>
      <c r="E17" s="11">
        <f>D17*$B$2</f>
        <v>0.1</v>
      </c>
      <c r="F17" t="s">
        <v>39</v>
      </c>
      <c r="G17" s="4">
        <f>E17*55</f>
        <v>5.5</v>
      </c>
    </row>
    <row r="18">
      <c r="A18" t="s">
        <v>63</v>
      </c>
      <c r="B18" t="s">
        <v>64</v>
      </c>
      <c r="C18" t="s">
        <v>65</v>
      </c>
      <c r="D18" s="9">
        <v>0.55</v>
      </c>
      <c r="E18" s="11">
        <f>D18*$B$2</f>
        <v>0.55</v>
      </c>
      <c r="F18" t="s">
        <v>39</v>
      </c>
      <c r="G18" s="4">
        <f>E18*5.2</f>
        <v>2.86</v>
      </c>
    </row>
    <row r="19">
      <c r="A19" t="s">
        <v>66</v>
      </c>
      <c r="B19" t="s">
        <v>67</v>
      </c>
      <c r="C19" t="s">
        <v>68</v>
      </c>
      <c r="D19" s="9">
        <v>1</v>
      </c>
      <c r="E19" s="11">
        <f>D19*$B$2</f>
        <v>1</v>
      </c>
      <c r="F19" t="s">
        <v>69</v>
      </c>
      <c r="G19" s="4">
        <f>E19*2.2</f>
        <v>2.2</v>
      </c>
    </row>
    <row r="20">
      <c r="A20" t="s">
        <v>70</v>
      </c>
      <c r="B20" t="s">
        <v>71</v>
      </c>
      <c r="C20" t="s">
        <v>72</v>
      </c>
      <c r="D20" s="9">
        <v>0.35</v>
      </c>
      <c r="E20" s="11">
        <f>D20*$B$2</f>
        <v>0.35</v>
      </c>
      <c r="F20" t="s">
        <v>39</v>
      </c>
      <c r="G20" s="4">
        <f>E20*6.5</f>
        <v>2.275</v>
      </c>
    </row>
    <row r="21">
      <c r="A21" t="s">
        <v>73</v>
      </c>
      <c r="B21" t="s">
        <v>74</v>
      </c>
      <c r="C21" t="s">
        <v>72</v>
      </c>
      <c r="D21" s="9">
        <v>1</v>
      </c>
      <c r="E21" s="11">
        <f>D21*$B$2</f>
        <v>1</v>
      </c>
      <c r="F21" t="s">
        <v>39</v>
      </c>
      <c r="G21" s="4">
        <f>E21*1.1</f>
        <v>1.1</v>
      </c>
    </row>
    <row r="22">
      <c r="A22" t="s">
        <v>75</v>
      </c>
      <c r="B22" t="s">
        <v>76</v>
      </c>
      <c r="C22" t="s">
        <v>72</v>
      </c>
      <c r="D22" s="9">
        <v>0.2</v>
      </c>
      <c r="E22" s="11">
        <f>D22*$B$2</f>
        <v>0.2</v>
      </c>
      <c r="F22" t="s">
        <v>77</v>
      </c>
      <c r="G22" s="4">
        <f>E22*0.45</f>
        <v>0.09</v>
      </c>
    </row>
    <row r="23">
      <c r="A23" t="s">
        <v>78</v>
      </c>
      <c r="B23" t="s">
        <v>79</v>
      </c>
      <c r="C23" t="s">
        <v>80</v>
      </c>
      <c r="D23" s="9">
        <v>200</v>
      </c>
      <c r="E23" s="11">
        <f>D23*$B$2</f>
        <v>200</v>
      </c>
      <c r="F23" t="s">
        <v>25</v>
      </c>
      <c r="G23" s="4">
        <f>E23*0.35</f>
        <v>70</v>
      </c>
    </row>
    <row r="24">
      <c r="A24" t="s">
        <v>81</v>
      </c>
      <c r="B24" t="s">
        <v>82</v>
      </c>
      <c r="C24" t="s">
        <v>83</v>
      </c>
      <c r="D24" s="9">
        <v>0.025</v>
      </c>
      <c r="E24" s="11">
        <f>D24*$B$2</f>
        <v>0.025</v>
      </c>
      <c r="F24" t="s">
        <v>39</v>
      </c>
      <c r="G24" s="4">
        <f>E24*0.35</f>
        <v>0.00875</v>
      </c>
    </row>
    <row r="25">
      <c r="A25" t="s">
        <v>84</v>
      </c>
      <c r="B25" t="s">
        <v>85</v>
      </c>
      <c r="C25" t="s">
        <v>86</v>
      </c>
      <c r="D25" s="9">
        <v>12</v>
      </c>
      <c r="E25" s="11">
        <f>D25*$B$2</f>
        <v>12</v>
      </c>
      <c r="F25" t="s">
        <v>25</v>
      </c>
      <c r="G25" s="4">
        <f>E25*0.45</f>
        <v>5.4</v>
      </c>
    </row>
    <row r="26">
      <c r="A26" t="s">
        <v>87</v>
      </c>
      <c r="B26" t="s">
        <v>88</v>
      </c>
      <c r="C26" t="s">
        <v>89</v>
      </c>
      <c r="D26" s="9">
        <v>0.02</v>
      </c>
      <c r="E26" s="11">
        <f>D26*$B$2</f>
        <v>0.02</v>
      </c>
      <c r="F26" t="s">
        <v>39</v>
      </c>
      <c r="G26" s="4">
        <f>E26*0.82</f>
        <v>0.0164</v>
      </c>
    </row>
    <row r="27">
      <c r="A27" t="s">
        <v>90</v>
      </c>
      <c r="B27" t="s">
        <v>91</v>
      </c>
      <c r="C27" t="s">
        <v>92</v>
      </c>
      <c r="D27" s="9">
        <v>1</v>
      </c>
      <c r="E27" s="11">
        <f>D27*$B$2</f>
        <v>1</v>
      </c>
      <c r="F27" t="s">
        <v>39</v>
      </c>
      <c r="G27" s="4">
        <f>E27*6.96</f>
        <v>6.96</v>
      </c>
    </row>
    <row r="28">
      <c r="A28" t="s">
        <v>93</v>
      </c>
      <c r="B28" t="s">
        <v>94</v>
      </c>
      <c r="C28" t="s">
        <v>92</v>
      </c>
      <c r="D28" s="9">
        <v>2</v>
      </c>
      <c r="E28" s="11">
        <f>D28*$B$2</f>
        <v>2</v>
      </c>
      <c r="F28" t="s">
        <v>39</v>
      </c>
      <c r="G28" s="4">
        <f>E28*3.85</f>
        <v>7.7</v>
      </c>
    </row>
    <row r="29">
      <c r="A29"/>
      <c r="B29"/>
      <c r="C29"/>
      <c r="D29"/>
      <c r="E29"/>
      <c r="F29" t="s" s="3">
        <v>95</v>
      </c>
      <c r="G29" s="12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100</v>
      </c>
      <c r="D2" s="11">
        <v>100</v>
      </c>
      <c r="E2" t="s">
        <v>25</v>
      </c>
      <c r="F2" t="s">
        <v>101</v>
      </c>
    </row>
    <row r="3">
      <c r="A3">
        <v>1</v>
      </c>
      <c r="B3" t="s">
        <v>102</v>
      </c>
      <c r="C3" t="s">
        <v>103</v>
      </c>
      <c r="D3" s="11">
        <v>200</v>
      </c>
      <c r="E3" t="s">
        <v>25</v>
      </c>
      <c r="F3" t="s">
        <v>80</v>
      </c>
    </row>
    <row r="4">
      <c r="A4">
        <v>1</v>
      </c>
      <c r="B4" t="s">
        <v>104</v>
      </c>
      <c r="C4" t="s">
        <v>100</v>
      </c>
      <c r="D4" s="11">
        <v>12</v>
      </c>
      <c r="E4" t="s">
        <v>69</v>
      </c>
      <c r="F4" t="s">
        <v>105</v>
      </c>
    </row>
    <row r="5">
      <c r="A5">
        <v>2</v>
      </c>
      <c r="B5" t="s">
        <v>106</v>
      </c>
      <c r="C5" t="s">
        <v>103</v>
      </c>
      <c r="D5" s="11">
        <v>1.2</v>
      </c>
      <c r="E5" t="s">
        <v>35</v>
      </c>
      <c r="F5" t="s">
        <v>34</v>
      </c>
    </row>
    <row r="6">
      <c r="A6">
        <v>1</v>
      </c>
      <c r="B6" t="s">
        <v>107</v>
      </c>
      <c r="C6" t="s">
        <v>103</v>
      </c>
      <c r="D6" s="11">
        <v>1</v>
      </c>
      <c r="E6" t="s">
        <v>39</v>
      </c>
      <c r="F6" t="s">
        <v>72</v>
      </c>
    </row>
    <row r="7">
      <c r="A7">
        <v>1</v>
      </c>
      <c r="B7" t="s">
        <v>108</v>
      </c>
      <c r="C7" t="s">
        <v>103</v>
      </c>
      <c r="D7" s="11">
        <v>1</v>
      </c>
      <c r="E7" t="s">
        <v>39</v>
      </c>
      <c r="F7" t="s">
        <v>92</v>
      </c>
    </row>
    <row r="8">
      <c r="A8">
        <v>1</v>
      </c>
      <c r="B8" t="s">
        <v>109</v>
      </c>
      <c r="C8" t="s">
        <v>103</v>
      </c>
      <c r="D8" s="11">
        <v>0.2</v>
      </c>
      <c r="E8" t="s">
        <v>39</v>
      </c>
      <c r="F8" t="s">
        <v>72</v>
      </c>
    </row>
    <row r="9">
      <c r="A9">
        <v>1</v>
      </c>
      <c r="B9" t="s">
        <v>110</v>
      </c>
      <c r="C9" t="s">
        <v>100</v>
      </c>
      <c r="D9" s="11">
        <v>1</v>
      </c>
      <c r="E9" t="s">
        <v>25</v>
      </c>
      <c r="F9" t="s">
        <v>111</v>
      </c>
    </row>
    <row r="10">
      <c r="A10">
        <v>2</v>
      </c>
      <c r="B10" t="s">
        <v>112</v>
      </c>
      <c r="C10" t="s">
        <v>100</v>
      </c>
      <c r="D10" s="11">
        <v>0.02</v>
      </c>
      <c r="E10" t="s">
        <v>39</v>
      </c>
      <c r="F10" t="s">
        <v>105</v>
      </c>
    </row>
    <row r="11">
      <c r="A11">
        <v>3</v>
      </c>
      <c r="B11" t="s">
        <v>113</v>
      </c>
      <c r="C11" t="s">
        <v>103</v>
      </c>
      <c r="D11" s="11">
        <v>0.2</v>
      </c>
      <c r="E11" t="s">
        <v>77</v>
      </c>
      <c r="F11" t="s">
        <v>72</v>
      </c>
    </row>
    <row r="12">
      <c r="A12">
        <v>2</v>
      </c>
      <c r="B12" t="s">
        <v>114</v>
      </c>
      <c r="C12" t="s">
        <v>103</v>
      </c>
      <c r="D12" s="11">
        <v>0.001</v>
      </c>
      <c r="E12" t="s">
        <v>39</v>
      </c>
      <c r="F12" t="s">
        <v>54</v>
      </c>
    </row>
    <row r="13">
      <c r="A13">
        <v>2</v>
      </c>
      <c r="B13" t="s">
        <v>115</v>
      </c>
      <c r="C13" t="s">
        <v>103</v>
      </c>
      <c r="D13" s="11">
        <v>0.001</v>
      </c>
      <c r="E13" t="s">
        <v>39</v>
      </c>
      <c r="F13" t="s">
        <v>54</v>
      </c>
    </row>
    <row r="14">
      <c r="A14">
        <v>1</v>
      </c>
      <c r="B14" t="s">
        <v>116</v>
      </c>
      <c r="C14" t="s">
        <v>103</v>
      </c>
      <c r="D14" s="11">
        <v>0.015</v>
      </c>
      <c r="E14" t="s">
        <v>39</v>
      </c>
      <c r="F14" t="s">
        <v>45</v>
      </c>
    </row>
    <row r="15">
      <c r="A15">
        <v>1</v>
      </c>
      <c r="B15" t="s">
        <v>117</v>
      </c>
      <c r="C15" t="s">
        <v>100</v>
      </c>
      <c r="D15" s="11">
        <v>5</v>
      </c>
      <c r="E15" t="s">
        <v>25</v>
      </c>
      <c r="F15" t="s">
        <v>105</v>
      </c>
    </row>
    <row r="16">
      <c r="A16">
        <v>2</v>
      </c>
      <c r="B16" t="s">
        <v>118</v>
      </c>
      <c r="C16" t="s">
        <v>103</v>
      </c>
      <c r="D16" s="11">
        <v>0</v>
      </c>
      <c r="E16" t="s">
        <v>39</v>
      </c>
      <c r="F16" t="s">
        <v>45</v>
      </c>
    </row>
    <row r="17">
      <c r="A17">
        <v>1</v>
      </c>
      <c r="B17" t="s">
        <v>119</v>
      </c>
      <c r="C17" t="s">
        <v>103</v>
      </c>
      <c r="D17" s="11">
        <v>0.55</v>
      </c>
      <c r="E17" t="s">
        <v>39</v>
      </c>
      <c r="F17" t="s">
        <v>65</v>
      </c>
    </row>
    <row r="18">
      <c r="A18">
        <v>1</v>
      </c>
      <c r="B18" t="s">
        <v>120</v>
      </c>
      <c r="C18" t="s">
        <v>103</v>
      </c>
      <c r="D18" s="11">
        <v>0.55</v>
      </c>
      <c r="E18" t="s">
        <v>39</v>
      </c>
      <c r="F18" t="s">
        <v>59</v>
      </c>
    </row>
    <row r="19">
      <c r="A19">
        <v>1</v>
      </c>
      <c r="B19" t="s">
        <v>121</v>
      </c>
      <c r="C19" t="s">
        <v>103</v>
      </c>
      <c r="D19" s="11">
        <v>0.025</v>
      </c>
      <c r="E19" t="s">
        <v>39</v>
      </c>
      <c r="F19" t="s">
        <v>83</v>
      </c>
    </row>
    <row r="20">
      <c r="A20">
        <v>1</v>
      </c>
      <c r="B20" t="s">
        <v>122</v>
      </c>
      <c r="C20" t="s">
        <v>103</v>
      </c>
      <c r="D20" s="11">
        <v>0.01</v>
      </c>
      <c r="E20" t="s">
        <v>39</v>
      </c>
      <c r="F20" t="s">
        <v>45</v>
      </c>
    </row>
    <row r="21">
      <c r="A21">
        <v>1</v>
      </c>
      <c r="B21" t="s">
        <v>123</v>
      </c>
      <c r="C21" t="s">
        <v>103</v>
      </c>
      <c r="D21" s="11">
        <v>0.001</v>
      </c>
      <c r="E21" t="s">
        <v>39</v>
      </c>
      <c r="F21" t="s">
        <v>45</v>
      </c>
    </row>
    <row r="22">
      <c r="A22">
        <v>1</v>
      </c>
      <c r="B22" t="s">
        <v>124</v>
      </c>
      <c r="C22" t="s">
        <v>103</v>
      </c>
      <c r="D22" s="11">
        <v>1</v>
      </c>
      <c r="E22" t="s">
        <v>69</v>
      </c>
      <c r="F22" t="s">
        <v>68</v>
      </c>
    </row>
    <row r="23">
      <c r="A23">
        <v>1</v>
      </c>
      <c r="B23" t="s">
        <v>125</v>
      </c>
      <c r="C23" t="s">
        <v>103</v>
      </c>
      <c r="D23" s="11">
        <v>0.1</v>
      </c>
      <c r="E23" t="s">
        <v>39</v>
      </c>
      <c r="F23" t="s">
        <v>62</v>
      </c>
    </row>
    <row r="24">
      <c r="A24">
        <v>1</v>
      </c>
      <c r="B24" t="s">
        <v>126</v>
      </c>
      <c r="C24" t="s">
        <v>103</v>
      </c>
      <c r="D24" s="11">
        <v>0.02</v>
      </c>
      <c r="E24" t="s">
        <v>39</v>
      </c>
      <c r="F24" t="s">
        <v>89</v>
      </c>
    </row>
    <row r="25">
      <c r="A25">
        <v>1</v>
      </c>
      <c r="B25" t="s">
        <v>127</v>
      </c>
      <c r="C25" t="s">
        <v>100</v>
      </c>
      <c r="D25" s="11">
        <v>3</v>
      </c>
      <c r="E25" t="s">
        <v>39</v>
      </c>
      <c r="F25" t="s">
        <v>105</v>
      </c>
    </row>
    <row r="26">
      <c r="A26">
        <v>2</v>
      </c>
      <c r="B26" t="s">
        <v>128</v>
      </c>
      <c r="C26" t="s">
        <v>103</v>
      </c>
      <c r="D26" s="11">
        <v>12</v>
      </c>
      <c r="E26" t="s">
        <v>25</v>
      </c>
      <c r="F26" t="s">
        <v>86</v>
      </c>
    </row>
    <row r="27">
      <c r="A27">
        <v>1</v>
      </c>
      <c r="B27" t="s">
        <v>109</v>
      </c>
      <c r="C27" t="s">
        <v>103</v>
      </c>
      <c r="D27" s="11">
        <v>0.15</v>
      </c>
      <c r="E27" t="s">
        <v>39</v>
      </c>
      <c r="F27" t="s">
        <v>72</v>
      </c>
    </row>
    <row r="28">
      <c r="A28">
        <v>1</v>
      </c>
      <c r="B28" t="s">
        <v>129</v>
      </c>
      <c r="C28" t="s">
        <v>103</v>
      </c>
      <c r="D28" s="11">
        <v>2</v>
      </c>
      <c r="E28" t="s">
        <v>39</v>
      </c>
      <c r="F28" t="s">
        <v>92</v>
      </c>
    </row>
    <row r="29">
      <c r="A29">
        <v>1</v>
      </c>
      <c r="B29" t="s">
        <v>130</v>
      </c>
      <c r="C29" t="s">
        <v>103</v>
      </c>
      <c r="D29" s="11">
        <v>2</v>
      </c>
      <c r="E29" t="s">
        <v>39</v>
      </c>
      <c r="F29" t="s">
        <v>38</v>
      </c>
    </row>
    <row r="30">
      <c r="A30">
        <v>1</v>
      </c>
      <c r="B30" t="s">
        <v>131</v>
      </c>
      <c r="C30" t="s">
        <v>103</v>
      </c>
      <c r="D30" s="11">
        <v>2.3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132</v>
      </c>
      <c r="B1" t="s" s="2">
        <v>133</v>
      </c>
      <c r="C1" t="s" s="2">
        <v>134</v>
      </c>
      <c r="D1" t="s" s="2">
        <v>135</v>
      </c>
      <c r="E1" t="s" s="2">
        <v>136</v>
      </c>
      <c r="F1" t="s" s="2">
        <v>137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roux — En rondeau, faire fondre le beurre, ajouter la farine tamisée, mélanger au fouet ; cuire sans coloration à feu doux jusqu'à ce que le roux blanchisse et mousse. Laisser refroidir dans le rondeau.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t>
        </is>
      </c>
      <c r="E7" t="s" s="13"/>
      <c r="F7"/>
    </row>
    <row r="8">
      <c r="A8" t="s">
        <v>138</v>
      </c>
      <c r="B8">
        <v>1</v>
      </c>
      <c r="C8" t="s">
        <v>139</v>
      </c>
      <c r="D8" t="s" s="13">
        <v>140</v>
      </c>
      <c r="E8" t="s" s="13"/>
      <c r="F8"/>
    </row>
    <row r="9">
      <c r="A9" t="s">
        <v>138</v>
      </c>
      <c r="B9">
        <v>2</v>
      </c>
      <c r="C9" t="s">
        <v>139</v>
      </c>
      <c r="D9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3"/>
      <c r="F9"/>
    </row>
    <row r="10">
      <c r="A10" t="s">
        <v>138</v>
      </c>
      <c r="B10">
        <v>3</v>
      </c>
      <c r="C10" t="s">
        <v>141</v>
      </c>
      <c r="D10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"GRO_CDC_045 · GRO.OEUFS · référence : "&amp;Besoins!B3&amp;" "&amp;Besoins!C3&amp;" · multiplicateur réglable sur la feuille ""Besoins"""</f>
        <v>GRO_CDC_045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145</v>
      </c>
      <c r="B6" t="str" s="13">
        <f>Procedure!D3</f>
        <v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v>
      </c>
      <c r="C6"/>
      <c r="D6"/>
    </row>
    <row r="7">
      <c r="A7"/>
      <c r="B7" t="str">
        <f>Besoins!B23</f>
        <v>Œuf poché cuit sous vide (pièce)</v>
      </c>
      <c r="C7" s="11">
        <f>Besoins!E23</f>
        <v>200</v>
      </c>
      <c r="D7" t="str">
        <f>Besoins!F23</f>
        <v>pc</v>
      </c>
    </row>
    <row r="8">
      <c r="A8"/>
      <c r="B8" t="str">
        <f>Besoins!B21</f>
        <v>CAROTTE France extra colis 12kg</v>
      </c>
      <c r="C8" s="11">
        <f>Besoins!E21</f>
        <v>1</v>
      </c>
      <c r="D8" t="str">
        <f>Besoins!F21</f>
        <v>kg</v>
      </c>
    </row>
    <row r="9">
      <c r="A9"/>
      <c r="B9" t="s">
        <v>146</v>
      </c>
      <c r="C9" s="11">
        <f>'Besoins'!$B$2*3</f>
        <v>3</v>
      </c>
      <c r="D9" t="s">
        <v>39</v>
      </c>
    </row>
    <row r="10">
      <c r="A10"/>
      <c r="B10" t="s">
        <v>147</v>
      </c>
      <c r="C10" s="11">
        <f>'Besoins'!$B$2*0.15</f>
        <v>0.15</v>
      </c>
      <c r="D10" t="s">
        <v>39</v>
      </c>
    </row>
    <row r="11">
      <c r="A11"/>
      <c r="B11" t="str">
        <f>Besoins!B28</f>
        <v>Petits oignons blancs surgelés</v>
      </c>
      <c r="C11" s="11">
        <f>Besoins!E28</f>
        <v>2</v>
      </c>
      <c r="D11" t="str">
        <f>Besoins!F28</f>
        <v>kg</v>
      </c>
    </row>
    <row r="12">
      <c r="A12"/>
      <c r="B12" t="str">
        <f>Besoins!B8</f>
        <v>Lardons lardon cru fumé</v>
      </c>
      <c r="C12" s="11">
        <f>Besoins!E8</f>
        <v>2</v>
      </c>
      <c r="D12" t="str">
        <f>Besoins!F8</f>
        <v>kg</v>
      </c>
    </row>
    <row r="13">
      <c r="A13"/>
      <c r="B13" t="str">
        <f>Besoins!B9</f>
        <v>Champignons de Paris tranchés boîte</v>
      </c>
      <c r="C13" s="11">
        <f>Besoins!E9</f>
        <v>2.3</v>
      </c>
      <c r="D13" t="str">
        <f>Besoins!F9</f>
        <v>kg</v>
      </c>
    </row>
    <row r="14">
      <c r="A14" t="s" s="16">
        <v>148</v>
      </c>
      <c r="B14" t="str" s="13">
        <f>Procedure!D4</f>
        <v>Cuire le roux — En rondeau, faire fondre le beurre, ajouter la farine tamisée, mélanger au fouet ; cuire sans coloration à feu doux jusqu'à ce que le roux blanchisse et mousse. Laisser refroidir dans le rondeau.</v>
      </c>
      <c r="C14"/>
      <c r="D14"/>
    </row>
    <row r="15">
      <c r="A15"/>
      <c r="B15" t="str">
        <f>Besoins!B18</f>
        <v>Beurre doux 82% MG plaquette</v>
      </c>
      <c r="C15" s="11">
        <f>Besoins!E18</f>
        <v>0.55</v>
      </c>
      <c r="D15" t="str">
        <f>Besoins!F18</f>
        <v>kg</v>
      </c>
    </row>
    <row r="16">
      <c r="A16"/>
      <c r="B16" t="str">
        <f>Besoins!B16</f>
        <v>Farine de blé T55</v>
      </c>
      <c r="C16" s="11">
        <f>Besoins!E16</f>
        <v>0.55</v>
      </c>
      <c r="D16" t="str">
        <f>Besoins!F16</f>
        <v>kg</v>
      </c>
    </row>
    <row r="17">
      <c r="A17" t="s" s="16">
        <v>149</v>
      </c>
      <c r="B17" t="str" s="13">
        <f>Procedure!D5</f>
        <v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v>
      </c>
      <c r="C17"/>
      <c r="D17"/>
    </row>
    <row r="18">
      <c r="A18"/>
      <c r="B18" t="s">
        <v>150</v>
      </c>
      <c r="C18" s="11">
        <f>'Besoins'!$B$2*12</f>
        <v>12</v>
      </c>
      <c r="D18" t="s">
        <v>69</v>
      </c>
    </row>
    <row r="19">
      <c r="A19"/>
      <c r="B19" t="str">
        <f>Besoins!B27</f>
        <v>Échalotte hachée IQF</v>
      </c>
      <c r="C19" s="11">
        <f>Besoins!E27</f>
        <v>1</v>
      </c>
      <c r="D19" t="str">
        <f>Besoins!F27</f>
        <v>kg</v>
      </c>
    </row>
    <row r="20">
      <c r="A20"/>
      <c r="B20" t="s">
        <v>147</v>
      </c>
      <c r="C20" s="11">
        <f>'Besoins'!$B$2*0.2</f>
        <v>0.2</v>
      </c>
      <c r="D20" t="s">
        <v>39</v>
      </c>
    </row>
    <row r="21">
      <c r="A21"/>
      <c r="B21" t="s">
        <v>151</v>
      </c>
      <c r="C21" s="11">
        <f>'Besoins'!$B$2*1</f>
        <v>1</v>
      </c>
      <c r="D21" t="s">
        <v>25</v>
      </c>
    </row>
    <row r="22">
      <c r="A22"/>
      <c r="B22" t="str">
        <f>Besoins!B12</f>
        <v>Poivre noir en grains entiers</v>
      </c>
      <c r="C22" s="11">
        <f>Besoins!E12</f>
        <v>0.015</v>
      </c>
      <c r="D22" t="str">
        <f>Besoins!F12</f>
        <v>kg</v>
      </c>
    </row>
    <row r="23">
      <c r="A23"/>
      <c r="B23" t="s">
        <v>152</v>
      </c>
      <c r="C23" s="11">
        <f>'Besoins'!$B$2*5</f>
        <v>5</v>
      </c>
      <c r="D23" t="s">
        <v>25</v>
      </c>
    </row>
    <row r="24">
      <c r="A24"/>
      <c r="B24" t="str">
        <f>Besoins!B24</f>
        <v>Sel fin de cuisine</v>
      </c>
      <c r="C24" s="11">
        <f>Besoins!E24</f>
        <v>0.025</v>
      </c>
      <c r="D24" t="str">
        <f>Besoins!F24</f>
        <v>kg</v>
      </c>
    </row>
    <row r="25">
      <c r="A25"/>
      <c r="B25" t="str">
        <f>Besoins!B13</f>
        <v>Poivre noir moulu</v>
      </c>
      <c r="C25" s="11">
        <f>Besoins!E13</f>
        <v>0.01</v>
      </c>
      <c r="D25" t="str">
        <f>Besoins!F13</f>
        <v>kg</v>
      </c>
    </row>
    <row r="26">
      <c r="A26"/>
      <c r="B26" t="str">
        <f>Besoins!B11</f>
        <v>Piment de Cayenne</v>
      </c>
      <c r="C26" s="11">
        <f>Besoins!E11</f>
        <v>0.001</v>
      </c>
      <c r="D26" t="str">
        <f>Besoins!F11</f>
        <v>kg</v>
      </c>
    </row>
    <row r="27">
      <c r="A27"/>
      <c r="B27" t="str">
        <f>Besoins!B19</f>
        <v>Crème fraîche liquide 15% MG allégée</v>
      </c>
      <c r="C27" s="11">
        <f>Besoins!E19</f>
        <v>1</v>
      </c>
      <c r="D27" t="str">
        <f>Besoins!F19</f>
        <v>lt</v>
      </c>
    </row>
    <row r="28">
      <c r="A28"/>
      <c r="B28" t="str">
        <f>Besoins!B17</f>
        <v>Glace de viande</v>
      </c>
      <c r="C28" s="11">
        <f>Besoins!E17</f>
        <v>0.1</v>
      </c>
      <c r="D28" t="str">
        <f>Besoins!F17</f>
        <v>kg</v>
      </c>
    </row>
    <row r="29">
      <c r="A29"/>
      <c r="B29" t="str">
        <f>Besoins!B26</f>
        <v>Sucre blanc cristal sac 25 kg</v>
      </c>
      <c r="C29" s="11">
        <f>Besoins!E26</f>
        <v>0.02</v>
      </c>
      <c r="D29" t="str">
        <f>Besoins!F26</f>
        <v>kg</v>
      </c>
    </row>
    <row r="30">
      <c r="A30" t="s" s="16">
        <v>153</v>
      </c>
      <c r="B30" t="str" s="13">
        <f>Procedure!D6</f>
        <v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v>
      </c>
      <c r="C30"/>
      <c r="D30"/>
    </row>
    <row r="31">
      <c r="A31" t="s" s="16">
        <v>154</v>
      </c>
      <c r="B31" t="str" s="13">
        <f>Procedure!D7</f>
        <v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v>
      </c>
      <c r="C31"/>
      <c r="D31"/>
    </row>
    <row r="32">
      <c r="A32"/>
      <c r="B32"/>
      <c r="C32"/>
      <c r="D32"/>
    </row>
    <row r="33">
      <c r="A33" t="s" s="15">
        <v>155</v>
      </c>
      <c r="B33"/>
      <c r="C33"/>
      <c r="D33"/>
    </row>
    <row r="34">
      <c r="A34" t="s" s="16">
        <v>144</v>
      </c>
      <c r="B34" t="str" s="13">
        <f>"[TRIER] "&amp;Procedure!D8</f>
        <v>[TRIER] Mise en place — Peser et mesurer toutes les denrées, vérifier leur fraîcheur.</v>
      </c>
      <c r="C34"/>
      <c r="D34"/>
    </row>
    <row r="35">
      <c r="A35" t="s" s="16">
        <v>145</v>
      </c>
      <c r="B35" t="str" s="13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5"/>
      <c r="D35"/>
    </row>
    <row r="36">
      <c r="A36" t="s" s="16">
        <v>148</v>
      </c>
      <c r="B36" t="str" s="13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6"/>
      <c r="D36"/>
    </row>
    <row r="37">
      <c r="A37"/>
      <c r="B37" t="s">
        <v>156</v>
      </c>
      <c r="C37" s="11">
        <f>'Besoins'!$B$2*0.02</f>
        <v>0.02</v>
      </c>
      <c r="D37" t="s">
        <v>39</v>
      </c>
    </row>
    <row r="38">
      <c r="A38"/>
      <c r="B38" t="str">
        <f>Besoins!B15</f>
        <v>Thym séché</v>
      </c>
      <c r="C38" s="11">
        <f>Besoins!E15</f>
        <v>0.001</v>
      </c>
      <c r="D38" t="str">
        <f>Besoins!F15</f>
        <v>kg</v>
      </c>
    </row>
    <row r="39">
      <c r="A39"/>
      <c r="B39" t="str">
        <f>Besoins!B14</f>
        <v>Laurier sauce feuilles</v>
      </c>
      <c r="C39" s="11">
        <f>Besoins!E14</f>
        <v>0.001</v>
      </c>
      <c r="D39" t="str">
        <f>Besoins!F14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4:D14"/>
    <mergeCell ref="B17:D17"/>
    <mergeCell ref="B30:D30"/>
    <mergeCell ref="B31:D31"/>
    <mergeCell ref="A33:D33"/>
    <mergeCell ref="B34:D34"/>
    <mergeCell ref="B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2026-10-31T02:07:12Z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2026-10-31T02:07:12Z</dcterms:modified>
  <cp:revision>1</cp:revision>
</cp:coreProperties>
</file>