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<sst xmlns="http://schemas.openxmlformats.org/spreadsheetml/2006/main" count="96" uniqueCount="96">
  <si>
    <t>Fiche technique</t>
  </si>
  <si>
    <t>Nom</t>
  </si>
  <si>
    <t>SAUCE KETCHUP</t>
  </si>
  <si>
    <t>Code</t>
  </si>
  <si>
    <t>GRO_CDC_202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</si>
  <si>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</si>
  <si>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</si>
  <si>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</si>
  <si>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</si>
  <si>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</si>
  <si>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</si>
  <si>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</si>
  <si>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</si>
  <si>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</si>
  <si>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</si>
  <si>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</si>
  <si>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</si>
  <si>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</si>
  <si>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</si>
  <si>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</si>
  <si>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02:47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</si>
  <si>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</si>
  <si>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</si>
  <si>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</si>
  <si>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</si>
  <si>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</si>
  <si>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</si>
  <si>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</si>
  <si>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</si>
  <si>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</si>
  <si>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</si>
  <si>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COULIS-TOMATE</t>
  </si>
  <si>
    <t>Coulis de tomate cuisinée</t>
  </si>
  <si>
    <t>Concentrés et purées cuisines</t>
  </si>
  <si>
    <t>kg</t>
  </si>
  <si>
    <t>EPI-GINGEMBRE</t>
  </si>
  <si>
    <t>Gingembre moulu</t>
  </si>
  <si>
    <t>Épices en poudre et graines</t>
  </si>
  <si>
    <t>EPI-MUSCADE-POW</t>
  </si>
  <si>
    <t>Noix de muscade moulue</t>
  </si>
  <si>
    <t>EPI-PAPRIKA</t>
  </si>
  <si>
    <t>Paprika en poudre</t>
  </si>
  <si>
    <t>EPI-PIMENT-CAYE</t>
  </si>
  <si>
    <t>Piment de Cayenne</t>
  </si>
  <si>
    <t>RNME101403</t>
  </si>
  <si>
    <t>Huile olive vierge extra bidon 5L</t>
  </si>
  <si>
    <t>Assaisonnements et corps gras</t>
  </si>
  <si>
    <t>u</t>
  </si>
  <si>
    <t>RNME101406</t>
  </si>
  <si>
    <t>Vinaigre vin rouge 6° bouteille 1,5L</t>
  </si>
  <si>
    <t>SEL-FIN</t>
  </si>
  <si>
    <t>Sel fin de cuisine</t>
  </si>
  <si>
    <t>Sels et condiments de base</t>
  </si>
  <si>
    <t>SUC-ROUX-CANNE</t>
  </si>
  <si>
    <t>Sucre roux de canne complet</t>
  </si>
  <si>
    <t>Sucres et édulcorants</t>
  </si>
  <si>
    <t>RNMS00780</t>
  </si>
  <si>
    <t>Oignons émincés surgelés</t>
  </si>
  <si>
    <t>Pommes de terre surgelées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</si>
  <si>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</si>
  <si>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</si>
  <si>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</si>
  <si>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</si>
  <si>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</si>
  <si>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</si>
  <si>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</si>
  <si>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Coulis de tomate cuisinée</t>
  </si>
  <si>
    <t>matiere</t>
  </si>
  <si>
    <t xml:space="preserve">    ↳ Oignons émincés surgelés</t>
  </si>
  <si>
    <t xml:space="preserve">    ↳ VINAIGRE VIN ROUGE (L)</t>
  </si>
  <si>
    <t>lt</t>
  </si>
  <si>
    <t>Conversions diverses</t>
  </si>
  <si>
    <t xml:space="preserve">        ↳ Vinaigre vin rouge 6° bouteille 1,5L</t>
  </si>
  <si>
    <t xml:space="preserve">    ↳ Sucre roux de canne complet</t>
  </si>
  <si>
    <t xml:space="preserve">    ↳ Piment de Cayenne</t>
  </si>
  <si>
    <t xml:space="preserve">    ↳ Paprika en poudre</t>
  </si>
  <si>
    <t xml:space="preserve">    ↳ Gingembre moulu</t>
  </si>
  <si>
    <t xml:space="preserve">    ↳ Noix de muscade moulue</t>
  </si>
  <si>
    <t xml:space="preserve">    ↳ HUILE OLIVE (L)</t>
  </si>
  <si>
    <t xml:space="preserve">        ↳ Huile olive vierge extra bidon 5L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</si>
  <si>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</si>
  <si>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</si>
  <si>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</si>
  <si>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</si>
  <si>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</si>
  <si>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</si>
  <si>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</si>
  <si>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Servir — Servir avec les viandes grillées.</t>
  </si>
  <si>
    <t>Fiche technique — SAUCE KETCHUP</t>
  </si>
  <si>
    <t>SAUCE KETCHUP  GRO_CDC_202</t>
  </si>
  <si>
    <t>1.</t>
  </si>
  <si>
    <t>2.</t>
  </si>
  <si>
    <t>3.</t>
  </si>
  <si>
    <t xml:space="preserve">    VINAIGRE VIN ROUGE (L) (conv.)</t>
  </si>
  <si>
    <t xml:space="preserve">    HUILE OLIVE (L) (conv.)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</si>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</sst>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39.374933333333</v>
      </c>
    </row>
    <row r="12">
      <c r="A12" t="s" s="3">
        <v>16</v>
      </c>
      <c r="B12" s="4">
        <v>0.39374933333333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39.374933333333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5.6</v>
      </c>
      <c r="E7" s="11">
        <f>D7*$B$2</f>
        <v>5.6</v>
      </c>
      <c r="F7" t="s">
        <v>34</v>
      </c>
      <c r="G7" s="4">
        <f>E7*1.9</f>
        <v>10.64</v>
      </c>
    </row>
    <row r="8">
      <c r="A8" t="s">
        <v>35</v>
      </c>
      <c r="B8" t="s">
        <v>36</v>
      </c>
      <c r="C8" t="s">
        <v>37</v>
      </c>
      <c r="D8" s="9">
        <v>0.01</v>
      </c>
      <c r="E8" s="11">
        <f>D8*$B$2</f>
        <v>0.01</v>
      </c>
      <c r="F8" t="s">
        <v>34</v>
      </c>
      <c r="G8" s="4">
        <f>E8*9.2</f>
        <v>0.092</v>
      </c>
    </row>
    <row r="9">
      <c r="A9" t="s">
        <v>38</v>
      </c>
      <c r="B9" t="s">
        <v>39</v>
      </c>
      <c r="C9" t="s">
        <v>37</v>
      </c>
      <c r="D9" s="9">
        <v>0.002</v>
      </c>
      <c r="E9" s="11">
        <f>D9*$B$2</f>
        <v>0.002</v>
      </c>
      <c r="F9" t="s">
        <v>34</v>
      </c>
      <c r="G9" s="4">
        <f>E9*20</f>
        <v>0.04</v>
      </c>
    </row>
    <row r="10">
      <c r="A10" t="s">
        <v>40</v>
      </c>
      <c r="B10" t="s">
        <v>41</v>
      </c>
      <c r="C10" t="s">
        <v>37</v>
      </c>
      <c r="D10" s="9">
        <v>0.005</v>
      </c>
      <c r="E10" s="11">
        <f>D10*$B$2</f>
        <v>0.005</v>
      </c>
      <c r="F10" t="s">
        <v>34</v>
      </c>
      <c r="G10" s="4">
        <f>E10*9.5</f>
        <v>0.0475</v>
      </c>
    </row>
    <row r="11">
      <c r="A11" t="s">
        <v>42</v>
      </c>
      <c r="B11" t="s">
        <v>43</v>
      </c>
      <c r="C11" t="s">
        <v>37</v>
      </c>
      <c r="D11" s="9">
        <v>0.002</v>
      </c>
      <c r="E11" s="11">
        <f>D11*$B$2</f>
        <v>0.002</v>
      </c>
      <c r="F11" t="s">
        <v>34</v>
      </c>
      <c r="G11" s="4">
        <f>E11*9.8</f>
        <v>0.0196</v>
      </c>
    </row>
    <row r="12">
      <c r="A12" t="s">
        <v>44</v>
      </c>
      <c r="B12" t="s">
        <v>45</v>
      </c>
      <c r="C12" t="s">
        <v>46</v>
      </c>
      <c r="D12" s="9">
        <v>0.1</v>
      </c>
      <c r="E12" s="11">
        <f>D12*$B$2</f>
        <v>0.1</v>
      </c>
      <c r="F12" t="s">
        <v>47</v>
      </c>
      <c r="G12" s="4">
        <f>E12*65.22</f>
        <v>6.522</v>
      </c>
    </row>
    <row r="13">
      <c r="A13" t="s">
        <v>48</v>
      </c>
      <c r="B13" t="s">
        <v>49</v>
      </c>
      <c r="C13" t="s">
        <v>46</v>
      </c>
      <c r="D13" s="9">
        <v>0.666667</v>
      </c>
      <c r="E13" s="11">
        <f>D13*$B$2</f>
        <v>0.666667</v>
      </c>
      <c r="F13" t="s">
        <v>47</v>
      </c>
      <c r="G13" s="4">
        <f>E13*1.789999105</f>
        <v>1.193333</v>
      </c>
    </row>
    <row r="14">
      <c r="A14" t="s">
        <v>50</v>
      </c>
      <c r="B14" t="s">
        <v>51</v>
      </c>
      <c r="C14" t="s">
        <v>52</v>
      </c>
      <c r="D14" s="9">
        <v>0.03</v>
      </c>
      <c r="E14" s="11">
        <f>D14*$B$2</f>
        <v>0.03</v>
      </c>
      <c r="F14" t="s">
        <v>34</v>
      </c>
      <c r="G14" s="4">
        <f>E14*0.35</f>
        <v>0.0105</v>
      </c>
    </row>
    <row r="15">
      <c r="A15" t="s">
        <v>53</v>
      </c>
      <c r="B15" t="s">
        <v>54</v>
      </c>
      <c r="C15" t="s">
        <v>55</v>
      </c>
      <c r="D15" s="9">
        <v>2.5</v>
      </c>
      <c r="E15" s="11">
        <f>D15*$B$2</f>
        <v>2.5</v>
      </c>
      <c r="F15" t="s">
        <v>34</v>
      </c>
      <c r="G15" s="4">
        <f>E15*2.1</f>
        <v>5.25</v>
      </c>
    </row>
    <row r="16">
      <c r="A16" t="s">
        <v>56</v>
      </c>
      <c r="B16" t="s">
        <v>57</v>
      </c>
      <c r="C16" t="s">
        <v>58</v>
      </c>
      <c r="D16" s="9">
        <v>4</v>
      </c>
      <c r="E16" s="11">
        <f>D16*$B$2</f>
        <v>4</v>
      </c>
      <c r="F16" t="s">
        <v>34</v>
      </c>
      <c r="G16" s="4">
        <f>E16*3.89</f>
        <v>15.56</v>
      </c>
    </row>
    <row r="17">
      <c r="A17"/>
      <c r="B17"/>
      <c r="C17"/>
      <c r="D17"/>
      <c r="E17"/>
      <c r="F17" t="s" s="3">
        <v>59</v>
      </c>
      <c r="G17" s="12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64</v>
      </c>
      <c r="D2" s="11">
        <v>100</v>
      </c>
      <c r="E2" t="s">
        <v>24</v>
      </c>
      <c r="F2" t="s">
        <v>65</v>
      </c>
    </row>
    <row r="3">
      <c r="A3">
        <v>1</v>
      </c>
      <c r="B3" t="s">
        <v>66</v>
      </c>
      <c r="C3" t="s">
        <v>67</v>
      </c>
      <c r="D3" s="11">
        <v>5.6</v>
      </c>
      <c r="E3" t="s">
        <v>34</v>
      </c>
      <c r="F3" t="s">
        <v>33</v>
      </c>
    </row>
    <row r="4">
      <c r="A4">
        <v>1</v>
      </c>
      <c r="B4" t="s">
        <v>68</v>
      </c>
      <c r="C4" t="s">
        <v>67</v>
      </c>
      <c r="D4" s="11">
        <v>4</v>
      </c>
      <c r="E4" t="s">
        <v>34</v>
      </c>
      <c r="F4" t="s">
        <v>58</v>
      </c>
    </row>
    <row r="5">
      <c r="A5">
        <v>1</v>
      </c>
      <c r="B5" t="s">
        <v>69</v>
      </c>
      <c r="C5" t="s">
        <v>64</v>
      </c>
      <c r="D5" s="11">
        <v>1</v>
      </c>
      <c r="E5" t="s">
        <v>70</v>
      </c>
      <c r="F5" t="s">
        <v>71</v>
      </c>
    </row>
    <row r="6">
      <c r="A6">
        <v>2</v>
      </c>
      <c r="B6" t="s">
        <v>72</v>
      </c>
      <c r="C6" t="s">
        <v>67</v>
      </c>
      <c r="D6" s="11">
        <v>0.667</v>
      </c>
      <c r="E6" t="s">
        <v>47</v>
      </c>
      <c r="F6" t="s">
        <v>46</v>
      </c>
    </row>
    <row r="7">
      <c r="A7">
        <v>1</v>
      </c>
      <c r="B7" t="s">
        <v>73</v>
      </c>
      <c r="C7" t="s">
        <v>67</v>
      </c>
      <c r="D7" s="11">
        <v>2.5</v>
      </c>
      <c r="E7" t="s">
        <v>34</v>
      </c>
      <c r="F7" t="s">
        <v>55</v>
      </c>
    </row>
    <row r="8">
      <c r="A8">
        <v>1</v>
      </c>
      <c r="B8" t="s">
        <v>74</v>
      </c>
      <c r="C8" t="s">
        <v>67</v>
      </c>
      <c r="D8" s="11">
        <v>0.002</v>
      </c>
      <c r="E8" t="s">
        <v>34</v>
      </c>
      <c r="F8" t="s">
        <v>37</v>
      </c>
    </row>
    <row r="9">
      <c r="A9">
        <v>1</v>
      </c>
      <c r="B9" t="s">
        <v>75</v>
      </c>
      <c r="C9" t="s">
        <v>67</v>
      </c>
      <c r="D9" s="11">
        <v>0.005</v>
      </c>
      <c r="E9" t="s">
        <v>34</v>
      </c>
      <c r="F9" t="s">
        <v>37</v>
      </c>
    </row>
    <row r="10">
      <c r="A10">
        <v>1</v>
      </c>
      <c r="B10" t="s">
        <v>76</v>
      </c>
      <c r="C10" t="s">
        <v>67</v>
      </c>
      <c r="D10" s="11">
        <v>0.01</v>
      </c>
      <c r="E10" t="s">
        <v>34</v>
      </c>
      <c r="F10" t="s">
        <v>37</v>
      </c>
    </row>
    <row r="11">
      <c r="A11">
        <v>1</v>
      </c>
      <c r="B11" t="s">
        <v>77</v>
      </c>
      <c r="C11" t="s">
        <v>67</v>
      </c>
      <c r="D11" s="11">
        <v>0.002</v>
      </c>
      <c r="E11" t="s">
        <v>34</v>
      </c>
      <c r="F11" t="s">
        <v>37</v>
      </c>
    </row>
    <row r="12">
      <c r="A12">
        <v>1</v>
      </c>
      <c r="B12" t="s">
        <v>78</v>
      </c>
      <c r="C12" t="s">
        <v>64</v>
      </c>
      <c r="D12" s="11">
        <v>0.5</v>
      </c>
      <c r="E12" t="s">
        <v>70</v>
      </c>
      <c r="F12" t="s">
        <v>71</v>
      </c>
    </row>
    <row r="13">
      <c r="A13">
        <v>2</v>
      </c>
      <c r="B13" t="s">
        <v>79</v>
      </c>
      <c r="C13" t="s">
        <v>67</v>
      </c>
      <c r="D13" s="11">
        <v>0.1</v>
      </c>
      <c r="E13" t="s">
        <v>47</v>
      </c>
      <c r="F13" t="s">
        <v>46</v>
      </c>
    </row>
    <row r="14">
      <c r="A14">
        <v>1</v>
      </c>
      <c r="B14" t="s">
        <v>80</v>
      </c>
      <c r="C14" t="s">
        <v>67</v>
      </c>
      <c r="D14" s="11">
        <v>0.03</v>
      </c>
      <c r="E14" t="s">
        <v>34</v>
      </c>
      <c r="F14" t="s">
        <v>52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>
        <v>1</v>
      </c>
      <c r="C2"/>
      <c r="D2" t="inlineStr" s="13">
        <is>
          <t>Mise en place du poste de travail — Contrôler les D.L.C., peser les denrées, sélectionner le matériel. Désinfecter le matériel et le poste de travail suivant les protocoles. Mettre en fonction le bain-marie.</t>
        </is>
      </c>
      <c r="E2" t="s" s="13"/>
      <c r="F2"/>
    </row>
    <row r="3">
      <c r="A3" t="s">
        <v>2</v>
      </c>
      <c r="B3">
        <v>2</v>
      </c>
      <c r="C3"/>
      <c r="D3" t="inlineStr" s="13">
        <is>
          <t>Préparations préliminaires — Éplucher, laver et désinfecter les végétaux suivant la procédure. Déconditionner selon le principe d'hygiène d'usage, les boîtes de coulis de tomate.</t>
        </is>
      </c>
      <c r="E3" t="s" s="13"/>
      <c r="F3"/>
    </row>
    <row r="4">
      <c r="A4" t="s">
        <v>2</v>
      </c>
      <c r="B4">
        <v>3</v>
      </c>
      <c r="C4"/>
      <c r="D4" t="inlineStr" s="13">
        <is>
          <t>Confectionner la sauce — Dans un rondeau, à l'huile, faire revenir les oignons à feu doux, sans les colorer. Ajouter le coulis de tomate. Cuire à couvert l'ensemble pendant 10 minutes. Au mixeur, réduire en purée les oignons et le coulis. Ajouter le vinaigre et le sucre roux. Cuire pendant 5 minutes. Ajouter les épices. Laisser mijoter et réduire afin d'obtenir la consistance voulue. Rectifier l'assaisonnement et vérifier la consistance de la sauce. Débarrasser dans un bac GN 1/2 H 200. Tamponner la surface de la sauce. Respecter la procédure de fin de cuisson. Filmer ou couvrir et maintenir au chaud au bain-marie ou en armoire chaude à une température de +63°C, en attente de consommation.</t>
        </is>
      </c>
      <c r="E4" t="s" s="13"/>
      <c r="F4"/>
    </row>
    <row r="5">
      <c r="A5" t="s">
        <v>2</v>
      </c>
      <c r="B5">
        <v>4</v>
      </c>
      <c r="C5"/>
      <c r="D5" t="s" s="13">
        <v>87</v>
      </c>
      <c r="E5" t="s" s="13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88</v>
      </c>
      <c r="B1"/>
      <c r="C1"/>
      <c r="D1"/>
    </row>
    <row r="2">
      <c r="A2" t="str" s="14">
        <f>"GRO_CDC_202 · GRO.SAUCES · référence : "&amp;Besoins!B3&amp;" "&amp;Besoins!C3&amp;" · multiplicateur réglable sur la feuille ""Besoins"""</f>
        <v>GRO_CDC_202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89</v>
      </c>
      <c r="B4"/>
      <c r="C4"/>
      <c r="D4"/>
    </row>
    <row r="5">
      <c r="A5" t="s" s="16">
        <v>90</v>
      </c>
      <c r="B5" t="str" s="13">
        <f>Procedure!D2</f>
        <v>Mise en place du poste de travail — Contrôler les D.L.C., peser les denrées, sélectionner le matériel. Désinfecter le matériel et le poste de travail suivant les protocoles. Mettre en fonction le bain-marie.</v>
      </c>
      <c r="C5"/>
      <c r="D5"/>
    </row>
    <row r="6">
      <c r="A6" t="s" s="16">
        <v>91</v>
      </c>
      <c r="B6" t="str" s="13">
        <f>Procedure!D3</f>
        <v>Préparations préliminaires — Éplucher, laver et désinfecter les végétaux suivant la procédure. Déconditionner selon le principe d'hygiène d'usage, les boîtes de coulis de tomate.</v>
      </c>
      <c r="C6"/>
      <c r="D6"/>
    </row>
    <row r="7">
      <c r="A7"/>
      <c r="B7" t="str">
        <f>Besoins!B16</f>
        <v>Oignons émincés surgelés</v>
      </c>
      <c r="C7" s="11">
        <f>Besoins!E16</f>
        <v>4</v>
      </c>
      <c r="D7" t="str">
        <f>Besoins!F16</f>
        <v>kg</v>
      </c>
    </row>
    <row r="8">
      <c r="A8" t="s" s="16">
        <v>92</v>
      </c>
      <c r="B8" t="str" s="13">
        <f>Procedure!D4</f>
        <v>Confectionner la sauce — Dans un rondeau, à l'huile, faire revenir les oignons à feu doux, sans les colorer. Ajouter le coulis de tomate. Cuire à couvert l'ensemble pendant 10 minutes. Au mixeur, réduire en purée les oignons et le coulis. Ajouter le vinaigre et le sucre roux. Cuire pendant 5 minutes. Ajouter les épices. Laisser mijoter et réduire afin d'obtenir la consistance voulue. Rectifier l'assaisonnement et vérifier la consistance de la sauce. Débarrasser dans un bac GN 1/2 H 200. Tamponner la surface de la sauce. Respecter la procédure de fin de cuisson. Filmer ou couvrir et maintenir au chaud au bain-marie ou en armoire chaude à une température de +63°C, en attente de consommation.</v>
      </c>
      <c r="C8"/>
      <c r="D8"/>
    </row>
    <row r="9">
      <c r="A9"/>
      <c r="B9" t="str">
        <f>Besoins!B7</f>
        <v>Coulis de tomate cuisinée</v>
      </c>
      <c r="C9" s="11">
        <f>Besoins!E7</f>
        <v>5.6</v>
      </c>
      <c r="D9" t="str">
        <f>Besoins!F7</f>
        <v>kg</v>
      </c>
    </row>
    <row r="10">
      <c r="A10"/>
      <c r="B10" t="s">
        <v>93</v>
      </c>
      <c r="C10" s="11">
        <f>'Besoins'!$B$2*1</f>
        <v>1</v>
      </c>
      <c r="D10" t="s">
        <v>70</v>
      </c>
    </row>
    <row r="11">
      <c r="A11"/>
      <c r="B11" t="str">
        <f>Besoins!B15</f>
        <v>Sucre roux de canne complet</v>
      </c>
      <c r="C11" s="11">
        <f>Besoins!E15</f>
        <v>2.5</v>
      </c>
      <c r="D11" t="str">
        <f>Besoins!F15</f>
        <v>kg</v>
      </c>
    </row>
    <row r="12">
      <c r="A12"/>
      <c r="B12" t="str">
        <f>Besoins!B11</f>
        <v>Piment de Cayenne</v>
      </c>
      <c r="C12" s="11">
        <f>Besoins!E11</f>
        <v>0.002</v>
      </c>
      <c r="D12" t="str">
        <f>Besoins!F11</f>
        <v>kg</v>
      </c>
    </row>
    <row r="13">
      <c r="A13"/>
      <c r="B13" t="str">
        <f>Besoins!B10</f>
        <v>Paprika en poudre</v>
      </c>
      <c r="C13" s="11">
        <f>Besoins!E10</f>
        <v>0.005</v>
      </c>
      <c r="D13" t="str">
        <f>Besoins!F10</f>
        <v>kg</v>
      </c>
    </row>
    <row r="14">
      <c r="A14"/>
      <c r="B14" t="str">
        <f>Besoins!B8</f>
        <v>Gingembre moulu</v>
      </c>
      <c r="C14" s="11">
        <f>Besoins!E8</f>
        <v>0.01</v>
      </c>
      <c r="D14" t="str">
        <f>Besoins!F8</f>
        <v>kg</v>
      </c>
    </row>
    <row r="15">
      <c r="A15"/>
      <c r="B15" t="str">
        <f>Besoins!B9</f>
        <v>Noix de muscade moulue</v>
      </c>
      <c r="C15" s="11">
        <f>Besoins!E9</f>
        <v>0.002</v>
      </c>
      <c r="D15" t="str">
        <f>Besoins!F9</f>
        <v>kg</v>
      </c>
    </row>
    <row r="16">
      <c r="A16"/>
      <c r="B16" t="s">
        <v>94</v>
      </c>
      <c r="C16" s="11">
        <f>'Besoins'!$B$2*0.5</f>
        <v>0.5</v>
      </c>
      <c r="D16" t="s">
        <v>70</v>
      </c>
    </row>
    <row r="17">
      <c r="A17"/>
      <c r="B17" t="str">
        <f>Besoins!B14</f>
        <v>Sel fin de cuisine</v>
      </c>
      <c r="C17" s="11">
        <f>Besoins!E14</f>
        <v>0.03</v>
      </c>
      <c r="D17" t="str">
        <f>Besoins!F14</f>
        <v>kg</v>
      </c>
    </row>
    <row r="18">
      <c r="A18" t="s" s="16">
        <v>95</v>
      </c>
      <c r="B18" t="str" s="13">
        <f>Procedure!D5</f>
        <v>Servir — Servir avec les viandes grillées.</v>
      </c>
      <c r="C18"/>
      <c r="D18"/>
    </row>
    <row r="19">
      <c r="A19"/>
      <c r="B19"/>
      <c r="C19"/>
      <c r="D19"/>
    </row>
    <row r="20">
      <c r="A20" t="s" s="17">
        <v>21</v>
      </c>
      <c r="B20"/>
      <c r="C20"/>
      <c r="D20"/>
    </row>
  </sheetData>
  <sheetProtection sheet="1" formatRows="0" formatColumns="0"/>
  <mergeCells count="8">
    <mergeCell ref="A1:D1"/>
    <mergeCell ref="A2:D2"/>
    <mergeCell ref="A4:D4"/>
    <mergeCell ref="B5:D5"/>
    <mergeCell ref="B6:D6"/>
    <mergeCell ref="B8:D8"/>
    <mergeCell ref="B18:D18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2026-09-16T00:47:28Z</dcterms:created>
  <dc:title>SAUCE KETCHUP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2026-09-16T00:47:28Z</dcterms:modified>
  <cp:revision>1</cp:revision>
</cp:coreProperties>
</file>