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<sst xmlns="http://schemas.openxmlformats.org/spreadsheetml/2006/main" count="95" uniqueCount="95">
  <si>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</si>
  <si>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</si>
  <si>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SAUCE HARISSA</t>
  </si>
  <si>
    <t>Code</t>
  </si>
  <si>
    <t>GRO_CDC_201</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</si>
  <si>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</si>
  <si>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</si>
  <si>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</si>
  <si>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</si>
  <si>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</si>
  <si>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</si>
  <si>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</si>
  <si>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</si>
  <si>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</si>
  <si>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</si>
  <si>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</si>
  <si>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</si>
  <si>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</si>
  <si>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</si>
  <si>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</si>
  <si>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</si>
  <si>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</si>
  <si>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</si>
  <si>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</si>
  <si>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</si>
  <si>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</si>
  <si>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</si>
  <si>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</si>
  <si>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</si>
  <si>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</si>
  <si>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</si>
  <si>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</si>
  <si>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EPI-CORIANDRE</t>
  </si>
  <si>
    <t>Coriandre moulue</t>
  </si>
  <si>
    <t>Épices en poudre et graines</t>
  </si>
  <si>
    <t>kg</t>
  </si>
  <si>
    <t>EPI-CUMIN-POW</t>
  </si>
  <si>
    <t>Cumin moulu</t>
  </si>
  <si>
    <t>RNME101408</t>
  </si>
  <si>
    <t>Jus de citron type pulco 70cl</t>
  </si>
  <si>
    <t>Agrumes</t>
  </si>
  <si>
    <t>u</t>
  </si>
  <si>
    <t>RNME101403</t>
  </si>
  <si>
    <t>Huile olive vierge extra bidon 5L</t>
  </si>
  <si>
    <t>Huiles végétales</t>
  </si>
  <si>
    <t>RNM27820123</t>
  </si>
  <si>
    <t>OIGNON jaune France cat.I 60-80mm</t>
  </si>
  <si>
    <t>Légumes</t>
  </si>
  <si>
    <t>PIMENT-RG-LONG</t>
  </si>
  <si>
    <t>Piments rouges longs frais</t>
  </si>
  <si>
    <t>RNM4G100917</t>
  </si>
  <si>
    <t>Ails pelés 4G</t>
  </si>
  <si>
    <t>Légumes 4ème et 5ème gamme</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</si>
  <si>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</si>
  <si>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</si>
  <si>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</si>
  <si>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</si>
  <si>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</si>
  <si>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</si>
  <si>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</si>
  <si>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</si>
  <si>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</si>
  <si>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</si>
  <si>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</si>
  <si>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</si>
  <si>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</si>
  <si>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</si>
  <si>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</si>
  <si>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</si>
  <si>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OIGNON jaune France cat.I 60-80mm</t>
  </si>
  <si>
    <t xml:space="preserve">    ↳ Coriandre moulue</t>
  </si>
  <si>
    <t xml:space="preserve">    ↳ Cumin moulu</t>
  </si>
  <si>
    <t xml:space="preserve">    ↳ Tomates en dés surgelées IQF</t>
  </si>
  <si>
    <t xml:space="preserve">    ↳ HUILE OLIVE (L)</t>
  </si>
  <si>
    <t>lt</t>
  </si>
  <si>
    <t>Conversions diverses</t>
  </si>
  <si>
    <t xml:space="preserve">        ↳ Huile olive vierge extra bidon 5L</t>
  </si>
  <si>
    <t xml:space="preserve">    ↳ Jus citron pulco (L)</t>
  </si>
  <si>
    <t>Conversions fruits frais (P→K)</t>
  </si>
  <si>
    <t xml:space="preserve">        ↳ Jus de citron type pulco 70cl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</si>
  <si>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</si>
  <si>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</si>
  <si>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</si>
  <si>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</si>
  <si>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</si>
  <si>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</si>
  <si>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</si>
  <si>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</si>
  <si>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</si>
  <si>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</si>
  <si>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</si>
  <si>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</si>
  <si>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 xml:space="preserve">    Jus citron pulco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</si>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</sst>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10.21495952381</v>
      </c>
    </row>
    <row r="12">
      <c r="A12" t="s" s="3">
        <v>17</v>
      </c>
      <c r="B12" s="4">
        <v>0.1021495952381</v>
      </c>
    </row>
    <row r="13">
      <c r="A13"/>
      <c r="B13"/>
    </row>
    <row r="14">
      <c r="A14" t="s" s="5">
        <v>18</v>
      </c>
      <c r="B14" t="s" s="5">
        <v>15</v>
      </c>
    </row>
    <row r="15">
      <c r="A15" t="s" s="5">
        <v>19</v>
      </c>
      <c r="B15" s="6">
        <v>10.21495952381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v>
      </c>
      <c r="E7" s="11">
        <f>D7*$B$2</f>
        <v>0.02</v>
      </c>
      <c r="F7" t="s">
        <v>35</v>
      </c>
      <c r="G7" s="4">
        <f>E7*7.2</f>
        <v>0.144</v>
      </c>
    </row>
    <row r="8">
      <c r="A8" t="s">
        <v>36</v>
      </c>
      <c r="B8" t="s">
        <v>37</v>
      </c>
      <c r="C8" t="s">
        <v>34</v>
      </c>
      <c r="D8" s="9">
        <v>0.02</v>
      </c>
      <c r="E8" s="11">
        <f>D8*$B$2</f>
        <v>0.02</v>
      </c>
      <c r="F8" t="s">
        <v>35</v>
      </c>
      <c r="G8" s="4">
        <f>E8*8.5</f>
        <v>0.17</v>
      </c>
    </row>
    <row r="9">
      <c r="A9" t="s">
        <v>38</v>
      </c>
      <c r="B9" t="s">
        <v>39</v>
      </c>
      <c r="C9" t="s">
        <v>40</v>
      </c>
      <c r="D9" s="9">
        <v>0.066667</v>
      </c>
      <c r="E9" s="11">
        <f>D9*$B$2</f>
        <v>0.066667</v>
      </c>
      <c r="F9" t="s">
        <v>41</v>
      </c>
      <c r="G9" s="4">
        <f>E9*8.1571020716</f>
        <v>0.54381</v>
      </c>
    </row>
    <row r="10">
      <c r="A10" t="s">
        <v>42</v>
      </c>
      <c r="B10" t="s">
        <v>43</v>
      </c>
      <c r="C10" t="s">
        <v>44</v>
      </c>
      <c r="D10" s="9">
        <v>0.02</v>
      </c>
      <c r="E10" s="11">
        <f>D10*$B$2</f>
        <v>0.02</v>
      </c>
      <c r="F10" t="s">
        <v>41</v>
      </c>
      <c r="G10" s="4">
        <f>E10*65.22</f>
        <v>1.3044</v>
      </c>
    </row>
    <row r="11">
      <c r="A11" t="s">
        <v>45</v>
      </c>
      <c r="B11" t="s">
        <v>46</v>
      </c>
      <c r="C11" t="s">
        <v>47</v>
      </c>
      <c r="D11" s="9">
        <v>0.075</v>
      </c>
      <c r="E11" s="11">
        <f>D11*$B$2</f>
        <v>0.075</v>
      </c>
      <c r="F11" t="s">
        <v>35</v>
      </c>
      <c r="G11" s="4">
        <f>E11*0.4</f>
        <v>0.03</v>
      </c>
    </row>
    <row r="12">
      <c r="A12" t="s">
        <v>48</v>
      </c>
      <c r="B12" t="s">
        <v>49</v>
      </c>
      <c r="C12" t="s">
        <v>47</v>
      </c>
      <c r="D12" s="9">
        <v>0.6</v>
      </c>
      <c r="E12" s="11">
        <f>D12*$B$2</f>
        <v>0.6</v>
      </c>
      <c r="F12" t="s">
        <v>35</v>
      </c>
      <c r="G12" s="4">
        <f>E12*6.5</f>
        <v>3.9</v>
      </c>
    </row>
    <row r="13">
      <c r="A13" t="s">
        <v>50</v>
      </c>
      <c r="B13" t="s">
        <v>51</v>
      </c>
      <c r="C13" t="s">
        <v>52</v>
      </c>
      <c r="D13" s="9">
        <v>0.075</v>
      </c>
      <c r="E13" s="11">
        <f>D13*$B$2</f>
        <v>0.075</v>
      </c>
      <c r="F13" t="s">
        <v>35</v>
      </c>
      <c r="G13" s="4">
        <f>E13*8.11</f>
        <v>0.60825</v>
      </c>
    </row>
    <row r="14">
      <c r="A14" t="s">
        <v>53</v>
      </c>
      <c r="B14" t="s">
        <v>54</v>
      </c>
      <c r="C14" t="s">
        <v>55</v>
      </c>
      <c r="D14" s="9">
        <v>0.03</v>
      </c>
      <c r="E14" s="11">
        <f>D14*$B$2</f>
        <v>0.03</v>
      </c>
      <c r="F14" t="s">
        <v>35</v>
      </c>
      <c r="G14" s="4">
        <f>E14*0.35</f>
        <v>0.0105</v>
      </c>
    </row>
    <row r="15">
      <c r="A15" t="s">
        <v>56</v>
      </c>
      <c r="B15" t="s">
        <v>57</v>
      </c>
      <c r="C15" t="s">
        <v>58</v>
      </c>
      <c r="D15" s="9">
        <v>1.2</v>
      </c>
      <c r="E15" s="11">
        <f>D15*$B$2</f>
        <v>1.2</v>
      </c>
      <c r="F15" t="s">
        <v>35</v>
      </c>
      <c r="G15" s="4">
        <f>E15*2.92</f>
        <v>3.504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0.6</v>
      </c>
      <c r="E3" t="s">
        <v>35</v>
      </c>
      <c r="F3" t="s">
        <v>47</v>
      </c>
    </row>
    <row r="4">
      <c r="A4">
        <v>1</v>
      </c>
      <c r="B4" t="s">
        <v>68</v>
      </c>
      <c r="C4" t="s">
        <v>67</v>
      </c>
      <c r="D4" s="11">
        <v>0.075</v>
      </c>
      <c r="E4" t="s">
        <v>35</v>
      </c>
      <c r="F4" t="s">
        <v>52</v>
      </c>
    </row>
    <row r="5">
      <c r="A5">
        <v>1</v>
      </c>
      <c r="B5" t="s">
        <v>69</v>
      </c>
      <c r="C5" t="s">
        <v>67</v>
      </c>
      <c r="D5" s="11">
        <v>0.075</v>
      </c>
      <c r="E5" t="s">
        <v>35</v>
      </c>
      <c r="F5" t="s">
        <v>47</v>
      </c>
    </row>
    <row r="6">
      <c r="A6">
        <v>1</v>
      </c>
      <c r="B6" t="s">
        <v>70</v>
      </c>
      <c r="C6" t="s">
        <v>67</v>
      </c>
      <c r="D6" s="11">
        <v>0.02</v>
      </c>
      <c r="E6" t="s">
        <v>35</v>
      </c>
      <c r="F6" t="s">
        <v>34</v>
      </c>
    </row>
    <row r="7">
      <c r="A7">
        <v>1</v>
      </c>
      <c r="B7" t="s">
        <v>71</v>
      </c>
      <c r="C7" t="s">
        <v>67</v>
      </c>
      <c r="D7" s="11">
        <v>0.02</v>
      </c>
      <c r="E7" t="s">
        <v>35</v>
      </c>
      <c r="F7" t="s">
        <v>34</v>
      </c>
    </row>
    <row r="8">
      <c r="A8">
        <v>1</v>
      </c>
      <c r="B8" t="s">
        <v>72</v>
      </c>
      <c r="C8" t="s">
        <v>67</v>
      </c>
      <c r="D8" s="11">
        <v>1.2</v>
      </c>
      <c r="E8" t="s">
        <v>35</v>
      </c>
      <c r="F8" t="s">
        <v>58</v>
      </c>
    </row>
    <row r="9">
      <c r="A9">
        <v>1</v>
      </c>
      <c r="B9" t="s">
        <v>73</v>
      </c>
      <c r="C9" t="s">
        <v>64</v>
      </c>
      <c r="D9" s="11">
        <v>0.1</v>
      </c>
      <c r="E9" t="s">
        <v>74</v>
      </c>
      <c r="F9" t="s">
        <v>75</v>
      </c>
    </row>
    <row r="10">
      <c r="A10">
        <v>2</v>
      </c>
      <c r="B10" t="s">
        <v>76</v>
      </c>
      <c r="C10" t="s">
        <v>67</v>
      </c>
      <c r="D10" s="11">
        <v>0.02</v>
      </c>
      <c r="E10" t="s">
        <v>41</v>
      </c>
      <c r="F10" t="s">
        <v>44</v>
      </c>
    </row>
    <row r="11">
      <c r="A11">
        <v>1</v>
      </c>
      <c r="B11" t="s">
        <v>77</v>
      </c>
      <c r="C11" t="s">
        <v>64</v>
      </c>
      <c r="D11" s="11">
        <v>0.05</v>
      </c>
      <c r="E11" t="s">
        <v>74</v>
      </c>
      <c r="F11" t="s">
        <v>78</v>
      </c>
    </row>
    <row r="12">
      <c r="A12">
        <v>2</v>
      </c>
      <c r="B12" t="s">
        <v>79</v>
      </c>
      <c r="C12" t="s">
        <v>67</v>
      </c>
      <c r="D12" s="11">
        <v>0.067</v>
      </c>
      <c r="E12" t="s">
        <v>41</v>
      </c>
      <c r="F12" t="s">
        <v>40</v>
      </c>
    </row>
    <row r="13">
      <c r="A13">
        <v>1</v>
      </c>
      <c r="B13" t="s">
        <v>80</v>
      </c>
      <c r="C13" t="s">
        <v>67</v>
      </c>
      <c r="D13" s="11">
        <v>0.03</v>
      </c>
      <c r="E13" t="s">
        <v>35</v>
      </c>
      <c r="F13"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v>
      </c>
      <c r="C5"/>
      <c r="D5"/>
    </row>
    <row r="6">
      <c r="A6" t="s" s="16">
        <v>90</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Besoins!B12</f>
        <v>Piments rouges longs frais</v>
      </c>
      <c r="C7" s="11">
        <f>Besoins!E12</f>
        <v>0.6</v>
      </c>
      <c r="D7" t="str">
        <f>Besoins!F12</f>
        <v>kg</v>
      </c>
    </row>
    <row r="8">
      <c r="A8"/>
      <c r="B8" t="str">
        <f>Besoins!B13</f>
        <v>Ails pelés 4G</v>
      </c>
      <c r="C8" s="11">
        <f>Besoins!E13</f>
        <v>0.075</v>
      </c>
      <c r="D8" t="str">
        <f>Besoins!F13</f>
        <v>kg</v>
      </c>
    </row>
    <row r="9">
      <c r="A9"/>
      <c r="B9" t="str">
        <f>Besoins!B11</f>
        <v>OIGNON jaune France cat.I 60-80mm</v>
      </c>
      <c r="C9" s="11">
        <f>Besoins!E11</f>
        <v>0.075</v>
      </c>
      <c r="D9" t="str">
        <f>Besoins!F11</f>
        <v>kg</v>
      </c>
    </row>
    <row r="10">
      <c r="A10"/>
      <c r="B10" t="str">
        <f>Besoins!B7</f>
        <v>Coriandre moulue</v>
      </c>
      <c r="C10" s="11">
        <f>Besoins!E7</f>
        <v>0.02</v>
      </c>
      <c r="D10" t="str">
        <f>Besoins!F7</f>
        <v>kg</v>
      </c>
    </row>
    <row r="11">
      <c r="A11"/>
      <c r="B11" t="str">
        <f>Besoins!B8</f>
        <v>Cumin moulu</v>
      </c>
      <c r="C11" s="11">
        <f>Besoins!E8</f>
        <v>0.02</v>
      </c>
      <c r="D11" t="str">
        <f>Besoins!F8</f>
        <v>kg</v>
      </c>
    </row>
    <row r="12">
      <c r="A12"/>
      <c r="B12" t="str">
        <f>Besoins!B15</f>
        <v>Tomates en dés surgelées IQF</v>
      </c>
      <c r="C12" s="11">
        <f>Besoins!E15</f>
        <v>1.2</v>
      </c>
      <c r="D12" t="str">
        <f>Besoins!F15</f>
        <v>kg</v>
      </c>
    </row>
    <row r="13">
      <c r="A13"/>
      <c r="B13" t="s">
        <v>91</v>
      </c>
      <c r="C13" s="11">
        <f>'Besoins'!$B$2*0.1</f>
        <v>0.1</v>
      </c>
      <c r="D13" t="s">
        <v>74</v>
      </c>
    </row>
    <row r="14">
      <c r="A14"/>
      <c r="B14" t="s">
        <v>92</v>
      </c>
      <c r="C14" s="11">
        <f>'Besoins'!$B$2*0.05</f>
        <v>0.05</v>
      </c>
      <c r="D14" t="s">
        <v>74</v>
      </c>
    </row>
    <row r="15">
      <c r="A15" t="s" s="16">
        <v>93</v>
      </c>
      <c r="B15"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5"/>
      <c r="D15"/>
    </row>
    <row r="16">
      <c r="A16"/>
      <c r="B16" t="str">
        <f>Besoins!B12</f>
        <v>Piments rouges longs frais</v>
      </c>
      <c r="C16" s="11">
        <f>Besoins!E12</f>
        <v>0.6</v>
      </c>
      <c r="D16" t="str">
        <f>Besoins!F12</f>
        <v>kg</v>
      </c>
    </row>
    <row r="17">
      <c r="A17"/>
      <c r="B17" t="str">
        <f>Besoins!B13</f>
        <v>Ails pelés 4G</v>
      </c>
      <c r="C17" s="11">
        <f>Besoins!E13</f>
        <v>0.075</v>
      </c>
      <c r="D17" t="str">
        <f>Besoins!F13</f>
        <v>kg</v>
      </c>
    </row>
    <row r="18">
      <c r="A18"/>
      <c r="B18" t="str">
        <f>Besoins!B11</f>
        <v>OIGNON jaune France cat.I 60-80mm</v>
      </c>
      <c r="C18" s="11">
        <f>Besoins!E11</f>
        <v>0.075</v>
      </c>
      <c r="D18" t="str">
        <f>Besoins!F11</f>
        <v>kg</v>
      </c>
    </row>
    <row r="19">
      <c r="A19"/>
      <c r="B19" t="str">
        <f>Besoins!B7</f>
        <v>Coriandre moulue</v>
      </c>
      <c r="C19" s="11">
        <f>Besoins!E7</f>
        <v>0.02</v>
      </c>
      <c r="D19" t="str">
        <f>Besoins!F7</f>
        <v>kg</v>
      </c>
    </row>
    <row r="20">
      <c r="A20"/>
      <c r="B20" t="str">
        <f>Besoins!B8</f>
        <v>Cumin moulu</v>
      </c>
      <c r="C20" s="11">
        <f>Besoins!E8</f>
        <v>0.02</v>
      </c>
      <c r="D20" t="str">
        <f>Besoins!F8</f>
        <v>kg</v>
      </c>
    </row>
    <row r="21">
      <c r="A21"/>
      <c r="B21" t="str">
        <f>Besoins!B15</f>
        <v>Tomates en dés surgelées IQF</v>
      </c>
      <c r="C21" s="11">
        <f>Besoins!E15</f>
        <v>1.2</v>
      </c>
      <c r="D21" t="str">
        <f>Besoins!F15</f>
        <v>kg</v>
      </c>
    </row>
    <row r="22">
      <c r="A22"/>
      <c r="B22" t="s">
        <v>91</v>
      </c>
      <c r="C22" s="11">
        <f>'Besoins'!$B$2*0.1</f>
        <v>0.1</v>
      </c>
      <c r="D22" t="s">
        <v>74</v>
      </c>
    </row>
    <row r="23">
      <c r="A23"/>
      <c r="B23" t="s">
        <v>92</v>
      </c>
      <c r="C23" s="11">
        <f>'Besoins'!$B$2*0.05</f>
        <v>0.05</v>
      </c>
      <c r="D23" t="s">
        <v>74</v>
      </c>
    </row>
    <row r="24">
      <c r="A24"/>
      <c r="B24" t="str">
        <f>Besoins!B14</f>
        <v>Sel fin de cuisine</v>
      </c>
      <c r="C24" s="11">
        <f>Besoins!E14</f>
        <v>0.03</v>
      </c>
      <c r="D24" t="str">
        <f>Besoins!F14</f>
        <v>kg</v>
      </c>
    </row>
    <row r="25">
      <c r="A25" t="s" s="16">
        <v>94</v>
      </c>
      <c r="B25"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5"/>
      <c r="D25"/>
    </row>
    <row r="26">
      <c r="A26"/>
      <c r="B26"/>
      <c r="C26"/>
      <c r="D26"/>
    </row>
    <row r="27">
      <c r="A27" t="s" s="17">
        <v>22</v>
      </c>
      <c r="B27"/>
      <c r="C27"/>
      <c r="D27"/>
    </row>
  </sheetData>
  <sheetProtection sheet="1" formatRows="0" formatColumns="0"/>
  <mergeCells count="8">
    <mergeCell ref="A1:D1"/>
    <mergeCell ref="A2:D2"/>
    <mergeCell ref="A4:D4"/>
    <mergeCell ref="B5:D5"/>
    <mergeCell ref="B6:D6"/>
    <mergeCell ref="B15:D15"/>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2026-10-31T05:46:58Z</dcterms:created>
  <dc:title>SAUCE HARISSA</dc:title>
  <dc:subject/>
  <dc:creator>CUIS.web</dc:creator>
  <cp:lastModifiedBy/>
  <cp:keywords/>
  <dc:description>Export automatique — moteur récursif d'origine : Bernard Vandendaele</dc:description>
  <cp:category/>
  <dc:language>en-US</dc:language>
  <dcterms:modified xsi:type="dcterms:W3CDTF">2026-10-31T05:46:58Z</dcterms:modified>
  <cp:revision>1</cp:revision>
</cp:coreProperties>
</file>