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<sst xmlns="http://schemas.openxmlformats.org/spreadsheetml/2006/main" count="109" uniqueCount="109">
  <si>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</si>
  <si>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</si>
  <si>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PIZZA AUX TROIS FROMAGES (HORS-D'ŒUVRE)</t>
  </si>
  <si>
    <t>Code</t>
  </si>
  <si>
    <t>GRO_CDC_031B</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</si>
  <si>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</si>
  <si>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</si>
  <si>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</si>
  <si>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</si>
  <si>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</si>
  <si>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</si>
  <si>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</si>
  <si>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</si>
  <si>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</si>
  <si>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</si>
  <si>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</si>
  <si>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</si>
  <si>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</si>
  <si>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</si>
  <si>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</si>
  <si>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</si>
  <si>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</si>
  <si>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</si>
  <si>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</si>
  <si>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</si>
  <si>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</si>
  <si>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</si>
  <si>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</si>
  <si>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</si>
  <si>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</si>
  <si>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</si>
  <si>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</si>
  <si>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</si>
  <si>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</si>
  <si>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</si>
  <si>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</si>
  <si>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SAUCE-PIZZA</t>
  </si>
  <si>
    <t>Sauce pizza boîte 5/1 — à réactualiser</t>
  </si>
  <si>
    <t>Sauces et ketchup</t>
  </si>
  <si>
    <t>u</t>
  </si>
  <si>
    <t>OLIVE-VER-ROND31</t>
  </si>
  <si>
    <t>Olive verte en rondelles boite 3/1</t>
  </si>
  <si>
    <t>Conserves de légumes</t>
  </si>
  <si>
    <t>HER-ORIGAN</t>
  </si>
  <si>
    <t>Origan séché</t>
  </si>
  <si>
    <t>Herbes aromatiques séchées</t>
  </si>
  <si>
    <t>kg</t>
  </si>
  <si>
    <t>MEL-HERBES-PRO</t>
  </si>
  <si>
    <t>Herbes de Provence</t>
  </si>
  <si>
    <t>Mélanges et épices composées</t>
  </si>
  <si>
    <t>FAR-T55</t>
  </si>
  <si>
    <t>Farine de blé T55</t>
  </si>
  <si>
    <t>Farines de blé</t>
  </si>
  <si>
    <t>RNME101403</t>
  </si>
  <si>
    <t>Huile olive vierge extra bidon 5L</t>
  </si>
  <si>
    <t>Huiles végétales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</si>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</sst>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29.085540322581</v>
      </c>
    </row>
    <row r="12">
      <c r="A12" t="s" s="3">
        <v>17</v>
      </c>
      <c r="B12" s="4">
        <v>0.29085540322581</v>
      </c>
    </row>
    <row r="13">
      <c r="A13"/>
      <c r="B13"/>
    </row>
    <row r="14">
      <c r="A14" t="s" s="5">
        <v>18</v>
      </c>
      <c r="B14" t="s" s="5">
        <v>15</v>
      </c>
    </row>
    <row r="15">
      <c r="A15" t="s" s="5">
        <v>19</v>
      </c>
      <c r="B15" s="6">
        <v>29.085540322581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2.33871</v>
      </c>
      <c r="E7" s="11">
        <f>D7*$B$2</f>
        <v>2.33871</v>
      </c>
      <c r="F7" t="s">
        <v>35</v>
      </c>
      <c r="G7" s="4">
        <f>E7*0.0042999994</f>
        <v>0.010056</v>
      </c>
    </row>
    <row r="8">
      <c r="A8" t="s">
        <v>36</v>
      </c>
      <c r="B8" t="s">
        <v>37</v>
      </c>
      <c r="C8" t="s">
        <v>38</v>
      </c>
      <c r="D8" s="9">
        <v>1</v>
      </c>
      <c r="E8" s="11">
        <f>D8*$B$2</f>
        <v>1</v>
      </c>
      <c r="F8" t="s">
        <v>39</v>
      </c>
      <c r="G8" s="4">
        <f>E8*12</f>
        <v>12</v>
      </c>
    </row>
    <row r="9">
      <c r="A9" t="s">
        <v>40</v>
      </c>
      <c r="B9" t="s">
        <v>41</v>
      </c>
      <c r="C9" t="s">
        <v>42</v>
      </c>
      <c r="D9" s="9">
        <v>1</v>
      </c>
      <c r="E9" s="11">
        <f>D9*$B$2</f>
        <v>1</v>
      </c>
      <c r="F9" t="s">
        <v>39</v>
      </c>
      <c r="G9" s="4">
        <f>E9*8.9</f>
        <v>8.9</v>
      </c>
    </row>
    <row r="10">
      <c r="A10" t="s">
        <v>43</v>
      </c>
      <c r="B10" t="s">
        <v>44</v>
      </c>
      <c r="C10" t="s">
        <v>45</v>
      </c>
      <c r="D10" s="9">
        <v>0.006452</v>
      </c>
      <c r="E10" s="11">
        <f>D10*$B$2</f>
        <v>0.006452</v>
      </c>
      <c r="F10" t="s">
        <v>46</v>
      </c>
      <c r="G10" s="4">
        <f>E10*7.9995200288</f>
        <v>0.051613</v>
      </c>
    </row>
    <row r="11">
      <c r="A11" t="s">
        <v>47</v>
      </c>
      <c r="B11" t="s">
        <v>48</v>
      </c>
      <c r="C11" t="s">
        <v>49</v>
      </c>
      <c r="D11" s="9">
        <v>0.024194</v>
      </c>
      <c r="E11" s="11">
        <f>D11*$B$2</f>
        <v>0.024194</v>
      </c>
      <c r="F11" t="s">
        <v>46</v>
      </c>
      <c r="G11" s="4">
        <f>E11*9.49982267</f>
        <v>0.229839</v>
      </c>
    </row>
    <row r="12">
      <c r="A12" t="s">
        <v>50</v>
      </c>
      <c r="B12" t="s">
        <v>51</v>
      </c>
      <c r="C12" t="s">
        <v>52</v>
      </c>
      <c r="D12" s="9">
        <v>4.032258</v>
      </c>
      <c r="E12" s="11">
        <f>D12*$B$2</f>
        <v>4.032258</v>
      </c>
      <c r="F12" t="s">
        <v>46</v>
      </c>
      <c r="G12" s="4">
        <f>E12*0.560000009</f>
        <v>2.258065</v>
      </c>
    </row>
    <row r="13">
      <c r="A13" t="s">
        <v>53</v>
      </c>
      <c r="B13" t="s">
        <v>54</v>
      </c>
      <c r="C13" t="s">
        <v>55</v>
      </c>
      <c r="D13" s="9">
        <v>0.080645</v>
      </c>
      <c r="E13" s="11">
        <f>D13*$B$2</f>
        <v>0.080645</v>
      </c>
      <c r="F13" t="s">
        <v>39</v>
      </c>
      <c r="G13" s="4">
        <f>E13*65.2201304403</f>
        <v>5.259677</v>
      </c>
    </row>
    <row r="14">
      <c r="A14" t="s">
        <v>56</v>
      </c>
      <c r="B14" t="s">
        <v>57</v>
      </c>
      <c r="C14" t="s">
        <v>58</v>
      </c>
      <c r="D14" s="9">
        <v>0.16129</v>
      </c>
      <c r="E14" s="11">
        <f>D14*$B$2</f>
        <v>0.16129</v>
      </c>
      <c r="F14" t="s">
        <v>46</v>
      </c>
      <c r="G14" s="4">
        <f>E14*2.2000044</f>
        <v>0.354839</v>
      </c>
    </row>
    <row r="15">
      <c r="A15" t="s">
        <v>59</v>
      </c>
      <c r="B15" t="s">
        <v>60</v>
      </c>
      <c r="C15" t="s">
        <v>61</v>
      </c>
      <c r="D15" s="9">
        <v>0.06129</v>
      </c>
      <c r="E15" s="11">
        <f>D15*$B$2</f>
        <v>0.06129</v>
      </c>
      <c r="F15" t="s">
        <v>46</v>
      </c>
      <c r="G15" s="4">
        <f>E15*0.3500018421</f>
        <v>0.021452</v>
      </c>
    </row>
    <row r="16">
      <c r="A16"/>
      <c r="B16"/>
      <c r="C16"/>
      <c r="D16"/>
      <c r="E16"/>
      <c r="F16" t="s" s="3">
        <v>62</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7</v>
      </c>
      <c r="E3" t="s">
        <v>46</v>
      </c>
      <c r="F3" t="s">
        <v>70</v>
      </c>
    </row>
    <row r="4">
      <c r="A4">
        <v>2</v>
      </c>
      <c r="B4" t="s">
        <v>71</v>
      </c>
      <c r="C4" t="s">
        <v>72</v>
      </c>
      <c r="D4" s="11">
        <v>4.032</v>
      </c>
      <c r="E4" t="s">
        <v>46</v>
      </c>
      <c r="F4" t="s">
        <v>52</v>
      </c>
    </row>
    <row r="5">
      <c r="A5">
        <v>2</v>
      </c>
      <c r="B5" t="s">
        <v>73</v>
      </c>
      <c r="C5" t="s">
        <v>67</v>
      </c>
      <c r="D5" s="11">
        <v>0.403</v>
      </c>
      <c r="E5" t="s">
        <v>35</v>
      </c>
      <c r="F5" t="s">
        <v>74</v>
      </c>
    </row>
    <row r="6">
      <c r="A6">
        <v>3</v>
      </c>
      <c r="B6" t="s">
        <v>75</v>
      </c>
      <c r="C6" t="s">
        <v>72</v>
      </c>
      <c r="D6" s="11">
        <v>0.081</v>
      </c>
      <c r="E6" t="s">
        <v>39</v>
      </c>
      <c r="F6" t="s">
        <v>55</v>
      </c>
    </row>
    <row r="7">
      <c r="A7">
        <v>2</v>
      </c>
      <c r="B7" t="s">
        <v>76</v>
      </c>
      <c r="C7" t="s">
        <v>72</v>
      </c>
      <c r="D7" s="11">
        <v>0.161</v>
      </c>
      <c r="E7" t="s">
        <v>46</v>
      </c>
      <c r="F7" t="s">
        <v>58</v>
      </c>
    </row>
    <row r="8">
      <c r="A8">
        <v>2</v>
      </c>
      <c r="B8" t="s">
        <v>77</v>
      </c>
      <c r="C8" t="s">
        <v>72</v>
      </c>
      <c r="D8" s="11">
        <v>0.024</v>
      </c>
      <c r="E8" t="s">
        <v>46</v>
      </c>
      <c r="F8" t="s">
        <v>49</v>
      </c>
    </row>
    <row r="9">
      <c r="A9">
        <v>2</v>
      </c>
      <c r="B9" t="s">
        <v>78</v>
      </c>
      <c r="C9" t="s">
        <v>72</v>
      </c>
      <c r="D9" s="11">
        <v>0.006</v>
      </c>
      <c r="E9" t="s">
        <v>46</v>
      </c>
      <c r="F9" t="s">
        <v>45</v>
      </c>
    </row>
    <row r="10">
      <c r="A10">
        <v>2</v>
      </c>
      <c r="B10" t="s">
        <v>79</v>
      </c>
      <c r="C10" t="s">
        <v>72</v>
      </c>
      <c r="D10" s="11">
        <v>2.339</v>
      </c>
      <c r="E10" t="s">
        <v>35</v>
      </c>
      <c r="F10" t="s">
        <v>34</v>
      </c>
    </row>
    <row r="11">
      <c r="A11">
        <v>2</v>
      </c>
      <c r="B11" t="s">
        <v>80</v>
      </c>
      <c r="C11" t="s">
        <v>72</v>
      </c>
      <c r="D11" s="11">
        <v>0.061</v>
      </c>
      <c r="E11" t="s">
        <v>46</v>
      </c>
      <c r="F11" t="s">
        <v>61</v>
      </c>
    </row>
    <row r="12">
      <c r="A12">
        <v>1</v>
      </c>
      <c r="B12" t="s">
        <v>81</v>
      </c>
      <c r="C12" t="s">
        <v>67</v>
      </c>
      <c r="D12" s="11">
        <v>4.8</v>
      </c>
      <c r="E12" t="s">
        <v>46</v>
      </c>
      <c r="F12" t="s">
        <v>74</v>
      </c>
    </row>
    <row r="13">
      <c r="A13">
        <v>2</v>
      </c>
      <c r="B13" t="s">
        <v>82</v>
      </c>
      <c r="C13" t="s">
        <v>72</v>
      </c>
      <c r="D13" s="11">
        <v>1</v>
      </c>
      <c r="E13" t="s">
        <v>39</v>
      </c>
      <c r="F13" t="s">
        <v>38</v>
      </c>
    </row>
    <row r="14">
      <c r="A14">
        <v>1</v>
      </c>
      <c r="B14" t="s">
        <v>83</v>
      </c>
      <c r="C14" t="s">
        <v>72</v>
      </c>
      <c r="D14" s="11">
        <v>1</v>
      </c>
      <c r="E14" t="s">
        <v>39</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2</v>
      </c>
      <c r="B4">
        <v>3</v>
      </c>
      <c r="C4"/>
      <c r="D4" t="s" s="13">
        <v>92</v>
      </c>
      <c r="E4" t="s" s="13"/>
      <c r="F4"/>
    </row>
    <row r="5">
      <c r="A5" t="s">
        <v>2</v>
      </c>
      <c r="B5">
        <v>4</v>
      </c>
      <c r="C5"/>
      <c r="D5" t="s" s="13">
        <v>93</v>
      </c>
      <c r="E5" t="s" s="13"/>
      <c r="F5"/>
    </row>
    <row r="6">
      <c r="A6" t="s">
        <v>2</v>
      </c>
      <c r="B6">
        <v>5</v>
      </c>
      <c r="C6"/>
      <c r="D6" t="s" s="13">
        <v>94</v>
      </c>
      <c r="E6" t="s" s="13"/>
      <c r="F6"/>
    </row>
    <row r="7">
      <c r="A7" t="s">
        <v>2</v>
      </c>
      <c r="B7">
        <v>6</v>
      </c>
      <c r="C7"/>
      <c r="D7" t="s" s="13">
        <v>95</v>
      </c>
      <c r="E7" t="s" s="13"/>
      <c r="F7"/>
    </row>
    <row r="8">
      <c r="A8" t="s">
        <v>96</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96</v>
      </c>
      <c r="B9">
        <v>2</v>
      </c>
      <c r="C9"/>
      <c r="D9"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3"/>
      <c r="F9"/>
    </row>
    <row r="10">
      <c r="A10" t="s">
        <v>96</v>
      </c>
      <c r="B10">
        <v>3</v>
      </c>
      <c r="C10"/>
      <c r="D10"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3"/>
      <c r="F10"/>
    </row>
    <row r="11">
      <c r="A11" t="s">
        <v>96</v>
      </c>
      <c r="B11">
        <v>4</v>
      </c>
      <c r="C11"/>
      <c r="D11"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3"/>
      <c r="F11"/>
    </row>
    <row r="12">
      <c r="A12" t="s">
        <v>96</v>
      </c>
      <c r="B12">
        <v>5</v>
      </c>
      <c r="C12"/>
      <c r="D12" t="inlineStr" s="13">
        <is>
          <t>Suggestions — On peut surgeler les abaisses de pizza sur leur feuille de papier sulfurisée. Indiquer la traçabilité et la date de congélation. Cette pâte sert pour la fabrication des pissaladières, des pizzas, des fougasses, des calzones, etc.</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97</v>
      </c>
      <c r="B1"/>
      <c r="C1"/>
      <c r="D1"/>
    </row>
    <row r="2">
      <c r="A2" t="str" s="14">
        <f>"GRO_CDC_031B · GRO.ENT.CH · référence : "&amp;Besoins!B3&amp;" "&amp;Besoins!C3&amp;" · multiplicateur réglable sur la feuille ""Besoins"""</f>
        <v>GRO_CDC_031B · GRO.ENT.CH · référence : 100 pc · multiplicateur réglable sur la feuille </v>
      </c>
      <c r="B2"/>
      <c r="C2"/>
      <c r="D2"/>
    </row>
    <row r="3">
      <c r="A3"/>
      <c r="B3"/>
      <c r="C3"/>
      <c r="D3"/>
    </row>
    <row r="4">
      <c r="A4" t="s" s="15">
        <v>98</v>
      </c>
      <c r="B4"/>
      <c r="C4"/>
      <c r="D4"/>
    </row>
    <row r="5">
      <c r="A5" t="s" s="16">
        <v>99</v>
      </c>
      <c r="B5" t="str" s="13">
        <f>Procedure!D2</f>
        <v>Mise en place — Confectionner la pâte à pizza (voir recette dédiée). Déconditionner sauce pizza et olives, réserver séparément au froid.</v>
      </c>
      <c r="C5"/>
      <c r="D5"/>
    </row>
    <row r="6">
      <c r="A6"/>
      <c r="B6" t="s">
        <v>100</v>
      </c>
      <c r="C6" s="11">
        <f>'Besoins'!$B$2*7</f>
        <v>7</v>
      </c>
      <c r="D6" t="s">
        <v>46</v>
      </c>
    </row>
    <row r="7">
      <c r="A7" t="s" s="16">
        <v>101</v>
      </c>
      <c r="B7" t="str" s="13">
        <f>Procedure!D3</f>
        <v>Préparer les plaques — Huiler les plaques, faire adhérer le papier sulfurisé.</v>
      </c>
      <c r="C7"/>
      <c r="D7"/>
    </row>
    <row r="8">
      <c r="A8" t="s" s="16">
        <v>102</v>
      </c>
      <c r="B8" t="str" s="13">
        <f>Procedure!D4</f>
        <v>Façonner la pâte — Détailler la pâte en pâtons égaux selon le format de plaque choisi. Bouler, abaisser, garnir les plaques, façonner les bords.</v>
      </c>
      <c r="C8"/>
      <c r="D8"/>
    </row>
    <row r="9">
      <c r="A9" t="s" s="16">
        <v>103</v>
      </c>
      <c r="B9" t="str" s="13">
        <f>Procedure!D5</f>
        <v>Garnir — Étaler la sauce à la louche, puis répartir les olives en rondelles.</v>
      </c>
      <c r="C9"/>
      <c r="D9"/>
    </row>
    <row r="10">
      <c r="A10"/>
      <c r="B10" t="s">
        <v>104</v>
      </c>
      <c r="C10" s="11">
        <f>'Besoins'!$B$2*4.8</f>
        <v>4.8</v>
      </c>
      <c r="D10" t="s">
        <v>46</v>
      </c>
    </row>
    <row r="11">
      <c r="A11"/>
      <c r="B11" t="str">
        <f>Besoins!B9</f>
        <v>Olive verte en rondelles boite 3/1</v>
      </c>
      <c r="C11" s="11">
        <f>Besoins!E9</f>
        <v>1</v>
      </c>
      <c r="D11" t="str">
        <f>Besoins!F9</f>
        <v>u</v>
      </c>
    </row>
    <row r="12">
      <c r="A12" t="s" s="16">
        <v>105</v>
      </c>
      <c r="B12" t="str" s="13">
        <f>Procedure!D6</f>
        <v>Cuire — Cuire à +175°C, 20-25min, four préchauffé. Maintenir à +63°C.</v>
      </c>
      <c r="C12"/>
      <c r="D12"/>
    </row>
    <row r="13">
      <c r="A13" t="s" s="16">
        <v>106</v>
      </c>
      <c r="B13" t="str" s="13">
        <f>Procedure!D7</f>
        <v>Détailler — Découper en portions hors-d'œuvre, plus petites que les portions plat principal.</v>
      </c>
      <c r="C13"/>
      <c r="D13"/>
    </row>
    <row r="14">
      <c r="A14"/>
      <c r="B14"/>
      <c r="C14"/>
      <c r="D14"/>
    </row>
    <row r="15">
      <c r="A15" t="s" s="15">
        <v>107</v>
      </c>
      <c r="B15"/>
      <c r="C15"/>
      <c r="D15"/>
    </row>
    <row r="16">
      <c r="A16" t="s" s="16">
        <v>99</v>
      </c>
      <c r="B16" t="str" s="13">
        <f>Procedure!D8</f>
        <v>Mise en place du poste de travail — Vérifier les DLC, peser les denrées, sélectionner le matériel nécessaire. Laver et désinfecter le matériel et le poste de travail en suivant les protocoles.</v>
      </c>
      <c r="C16"/>
      <c r="D16"/>
    </row>
    <row r="17">
      <c r="A17" t="s" s="16">
        <v>101</v>
      </c>
      <c r="B17" t="str" s="13">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108</v>
      </c>
      <c r="C18" s="11">
        <f>'Besoins'!$B$2*0.4032258065</f>
        <v>0.403226</v>
      </c>
      <c r="D18" t="s">
        <v>35</v>
      </c>
    </row>
    <row r="19">
      <c r="A19" t="s" s="16">
        <v>102</v>
      </c>
      <c r="B19" t="str" s="13">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Besoins!B12</f>
        <v>Farine de blé T55</v>
      </c>
      <c r="C20" s="11">
        <f>Besoins!E12</f>
        <v>4.032258</v>
      </c>
      <c r="D20" t="str">
        <f>Besoins!F12</f>
        <v>kg</v>
      </c>
    </row>
    <row r="21">
      <c r="A21"/>
      <c r="B21" t="s">
        <v>108</v>
      </c>
      <c r="C21" s="11">
        <f>'Besoins'!$B$2*0.4032258065</f>
        <v>0.403226</v>
      </c>
      <c r="D21" t="s">
        <v>35</v>
      </c>
    </row>
    <row r="22">
      <c r="A22"/>
      <c r="B22" t="str">
        <f>Besoins!B14</f>
        <v>Levure fraîche de boulanger</v>
      </c>
      <c r="C22" s="11">
        <f>Besoins!E14</f>
        <v>0.16129</v>
      </c>
      <c r="D22" t="str">
        <f>Besoins!F14</f>
        <v>kg</v>
      </c>
    </row>
    <row r="23">
      <c r="A23"/>
      <c r="B23" t="str">
        <f>Besoins!B11</f>
        <v>Herbes de Provence</v>
      </c>
      <c r="C23" s="11">
        <f>Besoins!E11</f>
        <v>0.024194</v>
      </c>
      <c r="D23" t="str">
        <f>Besoins!F11</f>
        <v>kg</v>
      </c>
    </row>
    <row r="24">
      <c r="A24"/>
      <c r="B24" t="str">
        <f>Besoins!B10</f>
        <v>Origan séché</v>
      </c>
      <c r="C24" s="11">
        <f>Besoins!E10</f>
        <v>0.006452</v>
      </c>
      <c r="D24" t="str">
        <f>Besoins!F10</f>
        <v>kg</v>
      </c>
    </row>
    <row r="25">
      <c r="A25"/>
      <c r="B25" t="str">
        <f>Besoins!B7</f>
        <v>Eau (robinet - moy. France 2026)</v>
      </c>
      <c r="C25" s="11">
        <f>Besoins!E7</f>
        <v>2.33871</v>
      </c>
      <c r="D25" t="str">
        <f>Besoins!F7</f>
        <v>lt</v>
      </c>
    </row>
    <row r="26">
      <c r="A26"/>
      <c r="B26" t="str">
        <f>Besoins!B15</f>
        <v>Sel fin de cuisine</v>
      </c>
      <c r="C26" s="11">
        <f>Besoins!E15</f>
        <v>0.06129</v>
      </c>
      <c r="D26" t="str">
        <f>Besoins!F15</f>
        <v>kg</v>
      </c>
    </row>
    <row r="27">
      <c r="A27" t="s" s="16">
        <v>103</v>
      </c>
      <c r="B27" t="str" s="13">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6">
        <v>105</v>
      </c>
      <c r="B28" t="str" s="13">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7">
        <v>22</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2026-10-31T04:06:55Z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2026-10-31T04:06:55Z</dcterms:modified>
  <cp:revision>1</cp:revision>
</cp:coreProperties>
</file>