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<sst xmlns="http://schemas.openxmlformats.org/spreadsheetml/2006/main" count="127" uniqueCount="127">
  <si>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</si>
  <si>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</si>
  <si>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PIZZA AUX TROIS FROMAGES</t>
  </si>
  <si>
    <t>Code</t>
  </si>
  <si>
    <t>GRO_CDC_031A</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</si>
  <si>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</si>
  <si>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</si>
  <si>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</si>
  <si>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</si>
  <si>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</si>
  <si>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</si>
  <si>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</si>
  <si>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</si>
  <si>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</si>
  <si>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</si>
  <si>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</si>
  <si>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</si>
  <si>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</si>
  <si>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</si>
  <si>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</si>
  <si>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</si>
  <si>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</si>
  <si>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</si>
  <si>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</si>
  <si>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</si>
  <si>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</si>
  <si>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</si>
  <si>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</si>
  <si>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</si>
  <si>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</si>
  <si>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</si>
  <si>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</si>
  <si>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</si>
  <si>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</si>
  <si>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</si>
  <si>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</si>
  <si>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</si>
  <si>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</si>
  <si>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</si>
  <si>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</si>
  <si>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</si>
  <si>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</si>
  <si>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</si>
  <si>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</si>
  <si>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</si>
  <si>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</si>
  <si>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RNME101403</t>
  </si>
  <si>
    <t>Huile olive vierge extra bidon 5L</t>
  </si>
  <si>
    <t>Assaisonnements et corps gras</t>
  </si>
  <si>
    <t>OLIVE-VER-ROND31</t>
  </si>
  <si>
    <t>Olive verte en rondelles boite 3/1</t>
  </si>
  <si>
    <t>Conserves légumes et poissons</t>
  </si>
  <si>
    <t>FAR-T55</t>
  </si>
  <si>
    <t>Farine de blé T55</t>
  </si>
  <si>
    <t>Farines de blé</t>
  </si>
  <si>
    <t>RNM57224454</t>
  </si>
  <si>
    <t>CHÈVRE 25% MG 100% chèvre bûche 1kg</t>
  </si>
  <si>
    <t>Produits laitiers et œufs</t>
  </si>
  <si>
    <t>FROM-EMMENTAL</t>
  </si>
  <si>
    <t>Emmental râpé vrac</t>
  </si>
  <si>
    <t>Fromages de base cuisine</t>
  </si>
  <si>
    <t>MOZZA-COSETTE</t>
  </si>
  <si>
    <t>Mozzarella en cosette</t>
  </si>
  <si>
    <t>Produits laitiers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</si>
  <si>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</si>
  <si>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</si>
  <si>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</si>
  <si>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</si>
  <si>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</si>
  <si>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</si>
  <si>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</si>
  <si>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</si>
  <si>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</si>
  <si>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</si>
  <si>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</si>
  <si>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</si>
  <si>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</si>
  <si>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</si>
  <si>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</si>
  <si>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</si>
  <si>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</si>
  <si>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</si>
  <si>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</si>
  <si>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</si>
  <si>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</si>
  <si>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</si>
  <si>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</si>
  <si>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</si>
  <si>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</si>
  <si>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SAUCE PIZZA (KG)</t>
  </si>
  <si>
    <t xml:space="preserve">        ↳ Sauce pizza boîte 5/1 — à réactualiser</t>
  </si>
  <si>
    <t xml:space="preserve">    ↳ Olive verte en rondelles boite 3/1</t>
  </si>
  <si>
    <t xml:space="preserve">    ↳ CHÈVRE 25% MG 100% chèvre bûche 1kg</t>
  </si>
  <si>
    <t xml:space="preserve">    ↳ Mozzarella en cosette</t>
  </si>
  <si>
    <t xml:space="preserve">    ↳ Emmental râpé vrac</t>
  </si>
  <si>
    <t xml:space="preserve">    ↳ HUILE OLIVE (L)</t>
  </si>
  <si>
    <t xml:space="preserve">        ↳ Huile olive vierge extra bidon 5L</t>
  </si>
  <si>
    <t xml:space="preserve">    ↳ Origan séché</t>
  </si>
  <si>
    <t xml:space="preserve">    ↳ Herbes de Provence</t>
  </si>
  <si>
    <t>Recette</t>
  </si>
  <si>
    <t>#</t>
  </si>
  <si>
    <t>Verbe</t>
  </si>
  <si>
    <t>Étape</t>
  </si>
  <si>
    <t>Précision technique</t>
  </si>
  <si>
    <t>Durée</t>
  </si>
  <si>
    <t>Mise en place — Confectionner la pâte à pizza (voir recette dédiée). Déconditionner sauce pizza, olives, fromages — réserver séparément au froid.</t>
  </si>
  <si>
    <t>Préparer les plaques — Huiler les plaques, faire adhérer le papier sulfurisé, huiler et saupoudrer d'herbes de Provence.</t>
  </si>
  <si>
    <t>Garnir — Sauce (à la louche, étalée), origan, emmenthal + chèvre, puis olives et mozzarella en dernier (la mozzarella fond sans durcir).</t>
  </si>
  <si>
    <t>Cuire — Cuire à +175°C, 25-30min, four préchauffé, jet de vapeur éventuel. Maintenir à +63°C.</t>
  </si>
  <si>
    <t>Détailler — Détailler les plaques 60×40 en 8 portions, les plaques GN 1/1 en 6 portions.</t>
  </si>
  <si>
    <t>Suggestions — Sauce pizza améliorable par une tombée d'oignons et divers aromates. Garnitures variables selon inspiration.</t>
  </si>
  <si>
    <t>PÂTE À PIZZA</t>
  </si>
  <si>
    <t>Fiche technique — PIZZA AUX TROIS FROMAGES</t>
  </si>
  <si>
    <t>PIZZA AUX TROIS FROMAGES  GRO_CDC_031A</t>
  </si>
  <si>
    <t>1.</t>
  </si>
  <si>
    <t xml:space="preserve">    PÂTE À PIZZA</t>
  </si>
  <si>
    <t>2.</t>
  </si>
  <si>
    <t xml:space="preserve">    HUILE OLIVE (L) (conv.)</t>
  </si>
  <si>
    <t xml:space="preserve">    Herbes de Provence</t>
  </si>
  <si>
    <t>3.</t>
  </si>
  <si>
    <t>4.</t>
  </si>
  <si>
    <t xml:space="preserve">    SAUCE PIZZA (KG) (conv.)</t>
  </si>
  <si>
    <t xml:space="preserve">    Origan séché</t>
  </si>
  <si>
    <t>5.</t>
  </si>
  <si>
    <t>6.</t>
  </si>
  <si>
    <t>7.</t>
  </si>
  <si>
    <t>↳ PÂTE À PIZZA  GRO_CDC_213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</si>
</sst>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189.32178</v>
      </c>
    </row>
    <row r="12">
      <c r="A12" t="s" s="3">
        <v>16</v>
      </c>
      <c r="B12" s="4">
        <v>1.8932178</v>
      </c>
    </row>
    <row r="13">
      <c r="A13"/>
      <c r="B13"/>
    </row>
    <row r="14">
      <c r="A14" t="s" s="5">
        <v>17</v>
      </c>
      <c r="B14" t="s" s="5">
        <v>14</v>
      </c>
    </row>
    <row r="15">
      <c r="A15" t="s" s="5">
        <v>18</v>
      </c>
      <c r="B15" s="6">
        <v>189.32178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E7*12</f>
        <v>24</v>
      </c>
    </row>
    <row r="8">
      <c r="A8" t="s" s="12">
        <v>35</v>
      </c>
      <c r="B8" t="s">
        <v>36</v>
      </c>
      <c r="C8" t="s">
        <v>37</v>
      </c>
      <c r="D8" s="9">
        <v>1.74</v>
      </c>
      <c r="E8" s="11">
        <f>D8*$B$2</f>
        <v>1.74</v>
      </c>
      <c r="F8" t="s">
        <v>38</v>
      </c>
      <c r="G8" s="4">
        <f>E8*0.003</f>
        <v>0.00522</v>
      </c>
    </row>
    <row r="9">
      <c r="A9" t="s">
        <v>39</v>
      </c>
      <c r="B9" t="s">
        <v>40</v>
      </c>
      <c r="C9" t="s">
        <v>41</v>
      </c>
      <c r="D9" s="9">
        <v>0.0298</v>
      </c>
      <c r="E9" s="11">
        <f>D9*$B$2</f>
        <v>0.0298</v>
      </c>
      <c r="F9" t="s">
        <v>42</v>
      </c>
      <c r="G9" s="4">
        <f>E9*8</f>
        <v>0.2384</v>
      </c>
    </row>
    <row r="10">
      <c r="A10" t="s">
        <v>43</v>
      </c>
      <c r="B10" t="s">
        <v>44</v>
      </c>
      <c r="C10" t="s">
        <v>45</v>
      </c>
      <c r="D10" s="9">
        <v>0.138</v>
      </c>
      <c r="E10" s="11">
        <f>D10*$B$2</f>
        <v>0.138</v>
      </c>
      <c r="F10" t="s">
        <v>42</v>
      </c>
      <c r="G10" s="4">
        <f>E10*9.5</f>
        <v>1.311</v>
      </c>
    </row>
    <row r="11">
      <c r="A11" t="s">
        <v>46</v>
      </c>
      <c r="B11" t="s">
        <v>47</v>
      </c>
      <c r="C11" t="s">
        <v>48</v>
      </c>
      <c r="D11" s="9">
        <v>0.26</v>
      </c>
      <c r="E11" s="11">
        <f>D11*$B$2</f>
        <v>0.26</v>
      </c>
      <c r="F11" t="s">
        <v>34</v>
      </c>
      <c r="G11" s="4">
        <f>E11*65.22</f>
        <v>16.9572</v>
      </c>
    </row>
    <row r="12">
      <c r="A12" t="s">
        <v>49</v>
      </c>
      <c r="B12" t="s">
        <v>50</v>
      </c>
      <c r="C12" t="s">
        <v>51</v>
      </c>
      <c r="D12" s="9">
        <v>1</v>
      </c>
      <c r="E12" s="11">
        <f>D12*$B$2</f>
        <v>1</v>
      </c>
      <c r="F12" t="s">
        <v>34</v>
      </c>
      <c r="G12" s="4">
        <f>E12*8.9</f>
        <v>8.9</v>
      </c>
    </row>
    <row r="13">
      <c r="A13" t="s">
        <v>52</v>
      </c>
      <c r="B13" t="s">
        <v>53</v>
      </c>
      <c r="C13" t="s">
        <v>54</v>
      </c>
      <c r="D13" s="9">
        <v>3</v>
      </c>
      <c r="E13" s="11">
        <f>D13*$B$2</f>
        <v>3</v>
      </c>
      <c r="F13" t="s">
        <v>42</v>
      </c>
      <c r="G13" s="4">
        <f>E13*0.56</f>
        <v>1.68</v>
      </c>
    </row>
    <row r="14">
      <c r="A14" t="s">
        <v>55</v>
      </c>
      <c r="B14" t="s">
        <v>56</v>
      </c>
      <c r="C14" t="s">
        <v>57</v>
      </c>
      <c r="D14" s="9">
        <v>3</v>
      </c>
      <c r="E14" s="11">
        <f>D14*$B$2</f>
        <v>3</v>
      </c>
      <c r="F14" t="s">
        <v>42</v>
      </c>
      <c r="G14" s="4">
        <f>E14*19.15</f>
        <v>57.45</v>
      </c>
    </row>
    <row r="15">
      <c r="A15" t="s">
        <v>58</v>
      </c>
      <c r="B15" t="s">
        <v>59</v>
      </c>
      <c r="C15" t="s">
        <v>60</v>
      </c>
      <c r="D15" s="9">
        <v>5</v>
      </c>
      <c r="E15" s="11">
        <f>D15*$B$2</f>
        <v>5</v>
      </c>
      <c r="F15" t="s">
        <v>42</v>
      </c>
      <c r="G15" s="4">
        <f>E15*7.2</f>
        <v>36</v>
      </c>
    </row>
    <row r="16">
      <c r="A16" t="s">
        <v>61</v>
      </c>
      <c r="B16" t="s">
        <v>62</v>
      </c>
      <c r="C16" t="s">
        <v>63</v>
      </c>
      <c r="D16" s="9">
        <v>5</v>
      </c>
      <c r="E16" s="11">
        <f>D16*$B$2</f>
        <v>5</v>
      </c>
      <c r="F16" t="s">
        <v>42</v>
      </c>
      <c r="G16" s="4">
        <f>E16*8.5</f>
        <v>42.5</v>
      </c>
    </row>
    <row r="17">
      <c r="A17" t="s">
        <v>64</v>
      </c>
      <c r="B17" t="s">
        <v>65</v>
      </c>
      <c r="C17" t="s">
        <v>66</v>
      </c>
      <c r="D17" s="9">
        <v>0.12</v>
      </c>
      <c r="E17" s="11">
        <f>D17*$B$2</f>
        <v>0.12</v>
      </c>
      <c r="F17" t="s">
        <v>42</v>
      </c>
      <c r="G17" s="4">
        <f>E17*2.2</f>
        <v>0.264</v>
      </c>
    </row>
    <row r="18">
      <c r="A18" t="s">
        <v>67</v>
      </c>
      <c r="B18" t="s">
        <v>68</v>
      </c>
      <c r="C18" t="s">
        <v>69</v>
      </c>
      <c r="D18" s="9">
        <v>0.0456</v>
      </c>
      <c r="E18" s="11">
        <f>D18*$B$2</f>
        <v>0.0456</v>
      </c>
      <c r="F18" t="s">
        <v>42</v>
      </c>
      <c r="G18" s="4">
        <f>E18*0.35</f>
        <v>0.01596</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75</v>
      </c>
      <c r="D3" s="11">
        <v>24</v>
      </c>
      <c r="E3" t="s">
        <v>42</v>
      </c>
      <c r="F3" t="s">
        <v>78</v>
      </c>
    </row>
    <row r="4">
      <c r="A4">
        <v>2</v>
      </c>
      <c r="B4" t="s">
        <v>79</v>
      </c>
      <c r="C4" t="s">
        <v>80</v>
      </c>
      <c r="D4" s="11">
        <v>3</v>
      </c>
      <c r="E4" t="s">
        <v>42</v>
      </c>
      <c r="F4" t="s">
        <v>54</v>
      </c>
    </row>
    <row r="5">
      <c r="A5">
        <v>2</v>
      </c>
      <c r="B5" t="s">
        <v>81</v>
      </c>
      <c r="C5" t="s">
        <v>75</v>
      </c>
      <c r="D5" s="11">
        <v>0.3</v>
      </c>
      <c r="E5" t="s">
        <v>38</v>
      </c>
      <c r="F5" t="s">
        <v>82</v>
      </c>
    </row>
    <row r="6">
      <c r="A6">
        <v>3</v>
      </c>
      <c r="B6" t="s">
        <v>83</v>
      </c>
      <c r="C6" t="s">
        <v>80</v>
      </c>
      <c r="D6" s="11">
        <v>0.06</v>
      </c>
      <c r="E6" t="s">
        <v>34</v>
      </c>
      <c r="F6" t="s">
        <v>48</v>
      </c>
    </row>
    <row r="7">
      <c r="A7">
        <v>2</v>
      </c>
      <c r="B7" t="s">
        <v>84</v>
      </c>
      <c r="C7" t="s">
        <v>80</v>
      </c>
      <c r="D7" s="11">
        <v>0.12</v>
      </c>
      <c r="E7" t="s">
        <v>42</v>
      </c>
      <c r="F7" t="s">
        <v>66</v>
      </c>
    </row>
    <row r="8">
      <c r="A8">
        <v>2</v>
      </c>
      <c r="B8" t="s">
        <v>85</v>
      </c>
      <c r="C8" t="s">
        <v>80</v>
      </c>
      <c r="D8" s="11">
        <v>0.018</v>
      </c>
      <c r="E8" t="s">
        <v>42</v>
      </c>
      <c r="F8" t="s">
        <v>45</v>
      </c>
    </row>
    <row r="9">
      <c r="A9">
        <v>2</v>
      </c>
      <c r="B9" t="s">
        <v>86</v>
      </c>
      <c r="C9" t="s">
        <v>80</v>
      </c>
      <c r="D9" s="11">
        <v>0.005</v>
      </c>
      <c r="E9" t="s">
        <v>42</v>
      </c>
      <c r="F9" t="s">
        <v>41</v>
      </c>
    </row>
    <row r="10">
      <c r="A10">
        <v>2</v>
      </c>
      <c r="B10" t="s">
        <v>87</v>
      </c>
      <c r="C10" t="s">
        <v>80</v>
      </c>
      <c r="D10" s="11">
        <v>1.74</v>
      </c>
      <c r="E10" t="s">
        <v>38</v>
      </c>
      <c r="F10" t="s">
        <v>37</v>
      </c>
    </row>
    <row r="11">
      <c r="A11">
        <v>2</v>
      </c>
      <c r="B11" t="s">
        <v>88</v>
      </c>
      <c r="C11" t="s">
        <v>80</v>
      </c>
      <c r="D11" s="11">
        <v>0.046</v>
      </c>
      <c r="E11" t="s">
        <v>42</v>
      </c>
      <c r="F11" t="s">
        <v>69</v>
      </c>
    </row>
    <row r="12">
      <c r="A12">
        <v>1</v>
      </c>
      <c r="B12" t="s">
        <v>89</v>
      </c>
      <c r="C12" t="s">
        <v>75</v>
      </c>
      <c r="D12" s="11">
        <v>9.6</v>
      </c>
      <c r="E12" t="s">
        <v>42</v>
      </c>
      <c r="F12" t="s">
        <v>82</v>
      </c>
    </row>
    <row r="13">
      <c r="A13">
        <v>2</v>
      </c>
      <c r="B13" t="s">
        <v>90</v>
      </c>
      <c r="C13" t="s">
        <v>80</v>
      </c>
      <c r="D13" s="11">
        <v>2</v>
      </c>
      <c r="E13" t="s">
        <v>34</v>
      </c>
      <c r="F13" t="s">
        <v>33</v>
      </c>
    </row>
    <row r="14">
      <c r="A14">
        <v>1</v>
      </c>
      <c r="B14" t="s">
        <v>91</v>
      </c>
      <c r="C14" t="s">
        <v>80</v>
      </c>
      <c r="D14" s="11">
        <v>1</v>
      </c>
      <c r="E14" t="s">
        <v>34</v>
      </c>
      <c r="F14" t="s">
        <v>51</v>
      </c>
    </row>
    <row r="15">
      <c r="A15">
        <v>1</v>
      </c>
      <c r="B15" t="s">
        <v>92</v>
      </c>
      <c r="C15" t="s">
        <v>80</v>
      </c>
      <c r="D15" s="11">
        <v>3</v>
      </c>
      <c r="E15" t="s">
        <v>42</v>
      </c>
      <c r="F15" t="s">
        <v>57</v>
      </c>
    </row>
    <row r="16">
      <c r="A16">
        <v>1</v>
      </c>
      <c r="B16" t="s">
        <v>93</v>
      </c>
      <c r="C16" t="s">
        <v>80</v>
      </c>
      <c r="D16" s="11">
        <v>5</v>
      </c>
      <c r="E16" t="s">
        <v>42</v>
      </c>
      <c r="F16" t="s">
        <v>63</v>
      </c>
    </row>
    <row r="17">
      <c r="A17">
        <v>1</v>
      </c>
      <c r="B17" t="s">
        <v>94</v>
      </c>
      <c r="C17" t="s">
        <v>80</v>
      </c>
      <c r="D17" s="11">
        <v>5</v>
      </c>
      <c r="E17" t="s">
        <v>42</v>
      </c>
      <c r="F17" t="s">
        <v>60</v>
      </c>
    </row>
    <row r="18">
      <c r="A18">
        <v>1</v>
      </c>
      <c r="B18" t="s">
        <v>95</v>
      </c>
      <c r="C18" t="s">
        <v>75</v>
      </c>
      <c r="D18" s="11">
        <v>1</v>
      </c>
      <c r="E18" t="s">
        <v>38</v>
      </c>
      <c r="F18" t="s">
        <v>82</v>
      </c>
    </row>
    <row r="19">
      <c r="A19">
        <v>2</v>
      </c>
      <c r="B19" t="s">
        <v>96</v>
      </c>
      <c r="C19" t="s">
        <v>80</v>
      </c>
      <c r="D19" s="11">
        <v>0.2</v>
      </c>
      <c r="E19" t="s">
        <v>34</v>
      </c>
      <c r="F19" t="s">
        <v>48</v>
      </c>
    </row>
    <row r="20">
      <c r="A20">
        <v>1</v>
      </c>
      <c r="B20" t="s">
        <v>97</v>
      </c>
      <c r="C20" t="s">
        <v>80</v>
      </c>
      <c r="D20" s="11">
        <v>0.025</v>
      </c>
      <c r="E20" t="s">
        <v>42</v>
      </c>
      <c r="F20" t="s">
        <v>41</v>
      </c>
    </row>
    <row r="21">
      <c r="A21">
        <v>1</v>
      </c>
      <c r="B21" t="s">
        <v>98</v>
      </c>
      <c r="C21" t="s">
        <v>80</v>
      </c>
      <c r="D21" s="11">
        <v>0.12</v>
      </c>
      <c r="E21" t="s">
        <v>42</v>
      </c>
      <c r="F21"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c r="D2" t="s" s="14">
        <v>105</v>
      </c>
      <c r="E2" t="s" s="14"/>
      <c r="F2"/>
    </row>
    <row r="3">
      <c r="A3" t="s">
        <v>2</v>
      </c>
      <c r="B3">
        <v>2</v>
      </c>
      <c r="C3"/>
      <c r="D3" t="s" s="14">
        <v>106</v>
      </c>
      <c r="E3" t="s" s="14"/>
      <c r="F3"/>
    </row>
    <row r="4">
      <c r="A4" t="s">
        <v>2</v>
      </c>
      <c r="B4">
        <v>3</v>
      </c>
      <c r="C4"/>
      <c r="D4" t="inlineStr" s="14">
        <is>
          <t>Façonner la pâte — Détailler la pâte en pâtons égaux : 13 de 1,750kg (plaques 60×40) ou 17 de 1,300kg (plaques GN 1/1). Bouler, abaisser, garnir les plaques, façonner les bords.</t>
        </is>
      </c>
      <c r="E4" t="s" s="14"/>
      <c r="F4"/>
    </row>
    <row r="5">
      <c r="A5" t="s">
        <v>2</v>
      </c>
      <c r="B5">
        <v>4</v>
      </c>
      <c r="C5"/>
      <c r="D5" t="s" s="14">
        <v>107</v>
      </c>
      <c r="E5" t="s" s="14"/>
      <c r="F5"/>
    </row>
    <row r="6">
      <c r="A6" t="s">
        <v>2</v>
      </c>
      <c r="B6">
        <v>5</v>
      </c>
      <c r="C6"/>
      <c r="D6" t="s" s="14">
        <v>108</v>
      </c>
      <c r="E6" t="s" s="14"/>
      <c r="F6"/>
    </row>
    <row r="7">
      <c r="A7" t="s">
        <v>2</v>
      </c>
      <c r="B7">
        <v>6</v>
      </c>
      <c r="C7"/>
      <c r="D7" t="s" s="14">
        <v>109</v>
      </c>
      <c r="E7" t="s" s="14"/>
      <c r="F7"/>
    </row>
    <row r="8">
      <c r="A8" t="s">
        <v>2</v>
      </c>
      <c r="B8">
        <v>7</v>
      </c>
      <c r="C8"/>
      <c r="D8" t="s" s="14">
        <v>110</v>
      </c>
      <c r="E8" t="s" s="14"/>
      <c r="F8"/>
    </row>
    <row r="9">
      <c r="A9" t="s">
        <v>111</v>
      </c>
      <c r="B9">
        <v>1</v>
      </c>
      <c r="C9"/>
      <c r="D9" t="inlineStr" s="14">
        <is>
          <t>Mise en place du poste de travail — Vérifier les DLC, peser les denrées, sélectionner le matériel nécessaire. Laver et désinfecter le matériel et le poste de travail en suivant les protocoles.</t>
        </is>
      </c>
      <c r="E9" t="s" s="14"/>
      <c r="F9"/>
    </row>
    <row r="10">
      <c r="A10" t="s">
        <v>111</v>
      </c>
      <c r="B10">
        <v>2</v>
      </c>
      <c r="C10"/>
      <c r="D10"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0" t="s" s="14"/>
      <c r="F10"/>
    </row>
    <row r="11">
      <c r="A11" t="s">
        <v>111</v>
      </c>
      <c r="B11">
        <v>3</v>
      </c>
      <c r="C11"/>
      <c r="D11"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1" t="s" s="14"/>
      <c r="F11"/>
    </row>
    <row r="12">
      <c r="A12" t="s">
        <v>111</v>
      </c>
      <c r="B12">
        <v>4</v>
      </c>
      <c r="C12"/>
      <c r="D12"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2" t="s" s="14"/>
      <c r="F12"/>
    </row>
    <row r="13">
      <c r="A13" t="s">
        <v>111</v>
      </c>
      <c r="B13">
        <v>5</v>
      </c>
      <c r="C13"/>
      <c r="D13" t="inlineStr" s="14">
        <is>
          <t>Suggestions — On peut surgeler les abaisses de pizza sur leur feuille de papier sulfurisée. Indiquer la traçabilité et la date de congélation. Cette pâte sert pour la fabrication des pissaladières, des pizzas, des fougasses, des calzones, etc.</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112</v>
      </c>
      <c r="B1"/>
      <c r="C1"/>
      <c r="D1"/>
    </row>
    <row r="2">
      <c r="A2" t="str" s="15">
        <f>"GRO_CDC_031A · GRO.ENT.FR · référence : "&amp;Besoins!B3&amp;" "&amp;Besoins!C3&amp;" · multiplicateur réglable sur la feuille ""Besoins"""</f>
        <v>GRO_CDC_031A · GRO.ENT.FR · référence : 100 pc · multiplicateur réglable sur la feuille </v>
      </c>
      <c r="B2"/>
      <c r="C2"/>
      <c r="D2"/>
    </row>
    <row r="3">
      <c r="A3"/>
      <c r="B3"/>
      <c r="C3"/>
      <c r="D3"/>
    </row>
    <row r="4">
      <c r="A4" t="s" s="16">
        <v>113</v>
      </c>
      <c r="B4"/>
      <c r="C4"/>
      <c r="D4"/>
    </row>
    <row r="5">
      <c r="A5" t="s" s="17">
        <v>114</v>
      </c>
      <c r="B5" t="str" s="14">
        <f>Procedure!D2</f>
        <v>Mise en place — Confectionner la pâte à pizza (voir recette dédiée). Déconditionner sauce pizza, olives, fromages — réserver séparément au froid.</v>
      </c>
      <c r="C5"/>
      <c r="D5"/>
    </row>
    <row r="6">
      <c r="A6"/>
      <c r="B6" t="s">
        <v>115</v>
      </c>
      <c r="C6" s="11">
        <f>'Besoins'!$B$2*24</f>
        <v>24</v>
      </c>
      <c r="D6" t="s">
        <v>42</v>
      </c>
    </row>
    <row r="7">
      <c r="A7" t="s" s="17">
        <v>116</v>
      </c>
      <c r="B7" t="str" s="14">
        <f>Procedure!D3</f>
        <v>Préparer les plaques — Huiler les plaques, faire adhérer le papier sulfurisé, huiler et saupoudrer d'herbes de Provence.</v>
      </c>
      <c r="C7"/>
      <c r="D7"/>
    </row>
    <row r="8">
      <c r="A8"/>
      <c r="B8" t="s">
        <v>117</v>
      </c>
      <c r="C8" s="11">
        <f>'Besoins'!$B$2*1</f>
        <v>1</v>
      </c>
      <c r="D8" t="s">
        <v>38</v>
      </c>
    </row>
    <row r="9">
      <c r="A9"/>
      <c r="B9" t="s">
        <v>118</v>
      </c>
      <c r="C9" s="11">
        <f>'Besoins'!$B$2*0.12</f>
        <v>0.12</v>
      </c>
      <c r="D9" t="s">
        <v>42</v>
      </c>
    </row>
    <row r="10">
      <c r="A10" t="s" s="17">
        <v>119</v>
      </c>
      <c r="B10" t="str" s="14">
        <f>Procedure!D4</f>
        <v>Façonner la pâte — Détailler la pâte en pâtons égaux : 13 de 1,750kg (plaques 60×40) ou 17 de 1,300kg (plaques GN 1/1). Bouler, abaisser, garnir les plaques, façonner les bords.</v>
      </c>
      <c r="C10"/>
      <c r="D10"/>
    </row>
    <row r="11">
      <c r="A11" t="s" s="17">
        <v>120</v>
      </c>
      <c r="B11" t="str" s="14">
        <f>Procedure!D5</f>
        <v>Garnir — Sauce (à la louche, étalée), origan, emmenthal + chèvre, puis olives et mozzarella en dernier (la mozzarella fond sans durcir).</v>
      </c>
      <c r="C11"/>
      <c r="D11"/>
    </row>
    <row r="12">
      <c r="A12"/>
      <c r="B12" t="s">
        <v>121</v>
      </c>
      <c r="C12" s="11">
        <f>'Besoins'!$B$2*9.6</f>
        <v>9.6</v>
      </c>
      <c r="D12" t="s">
        <v>42</v>
      </c>
    </row>
    <row r="13">
      <c r="A13"/>
      <c r="B13" t="str">
        <f>Besoins!B12</f>
        <v>Olive verte en rondelles boite 3/1</v>
      </c>
      <c r="C13" s="11">
        <f>Besoins!E12</f>
        <v>1</v>
      </c>
      <c r="D13" t="str">
        <f>Besoins!F12</f>
        <v>u</v>
      </c>
    </row>
    <row r="14">
      <c r="A14"/>
      <c r="B14" t="str">
        <f>Besoins!B14</f>
        <v>CHÈVRE 25% MG 100% chèvre bûche 1kg</v>
      </c>
      <c r="C14" s="11">
        <f>Besoins!E14</f>
        <v>3</v>
      </c>
      <c r="D14" t="str">
        <f>Besoins!F14</f>
        <v>kg</v>
      </c>
    </row>
    <row r="15">
      <c r="A15"/>
      <c r="B15" t="str">
        <f>Besoins!B16</f>
        <v>Mozzarella en cosette</v>
      </c>
      <c r="C15" s="11">
        <f>Besoins!E16</f>
        <v>5</v>
      </c>
      <c r="D15" t="str">
        <f>Besoins!F16</f>
        <v>kg</v>
      </c>
    </row>
    <row r="16">
      <c r="A16"/>
      <c r="B16" t="str">
        <f>Besoins!B15</f>
        <v>Emmental râpé vrac</v>
      </c>
      <c r="C16" s="11">
        <f>Besoins!E15</f>
        <v>5</v>
      </c>
      <c r="D16" t="str">
        <f>Besoins!F15</f>
        <v>kg</v>
      </c>
    </row>
    <row r="17">
      <c r="A17"/>
      <c r="B17" t="s">
        <v>122</v>
      </c>
      <c r="C17" s="11">
        <f>'Besoins'!$B$2*0.025</f>
        <v>0.025</v>
      </c>
      <c r="D17" t="s">
        <v>42</v>
      </c>
    </row>
    <row r="18">
      <c r="A18" t="s" s="17">
        <v>123</v>
      </c>
      <c r="B18" t="str" s="14">
        <f>Procedure!D6</f>
        <v>Cuire — Cuire à +175°C, 25-30min, four préchauffé, jet de vapeur éventuel. Maintenir à +63°C.</v>
      </c>
      <c r="C18"/>
      <c r="D18"/>
    </row>
    <row r="19">
      <c r="A19" t="s" s="17">
        <v>124</v>
      </c>
      <c r="B19" t="str" s="14">
        <f>Procedure!D7</f>
        <v>Détailler — Détailler les plaques 60×40 en 8 portions, les plaques GN 1/1 en 6 portions.</v>
      </c>
      <c r="C19"/>
      <c r="D19"/>
    </row>
    <row r="20">
      <c r="A20" t="s" s="17">
        <v>125</v>
      </c>
      <c r="B20" t="str" s="14">
        <f>Procedure!D8</f>
        <v>Suggestions — Sauce pizza améliorable par une tombée d'oignons et divers aromates. Garnitures variables selon inspiration.</v>
      </c>
      <c r="C20"/>
      <c r="D20"/>
    </row>
    <row r="21">
      <c r="A21"/>
      <c r="B21"/>
      <c r="C21"/>
      <c r="D21"/>
    </row>
    <row r="22">
      <c r="A22" t="s" s="16">
        <v>126</v>
      </c>
      <c r="B22"/>
      <c r="C22"/>
      <c r="D22"/>
    </row>
    <row r="23">
      <c r="A23" t="s" s="17">
        <v>114</v>
      </c>
      <c r="B23" t="str" s="14">
        <f>Procedure!D9</f>
        <v>Mise en place du poste de travail — Vérifier les DLC, peser les denrées, sélectionner le matériel nécessaire. Laver et désinfecter le matériel et le poste de travail en suivant les protocoles.</v>
      </c>
      <c r="C23"/>
      <c r="D23"/>
    </row>
    <row r="24">
      <c r="A24" t="s" s="17">
        <v>116</v>
      </c>
      <c r="B24" t="str" s="14">
        <f>Procedure!D10</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4"/>
      <c r="D24"/>
    </row>
    <row r="25">
      <c r="A25"/>
      <c r="B25" t="s">
        <v>117</v>
      </c>
      <c r="C25" s="11">
        <f>'Besoins'!$B$2*0.3</f>
        <v>0.3</v>
      </c>
      <c r="D25" t="s">
        <v>38</v>
      </c>
    </row>
    <row r="26">
      <c r="A26" t="s" s="17">
        <v>119</v>
      </c>
      <c r="B26" t="str" s="14">
        <f>Procedure!D11</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6"/>
      <c r="D26"/>
    </row>
    <row r="27">
      <c r="A27"/>
      <c r="B27" t="str">
        <f>Besoins!B13</f>
        <v>Farine de blé T55</v>
      </c>
      <c r="C27" s="11">
        <f>Besoins!E13</f>
        <v>3</v>
      </c>
      <c r="D27" t="str">
        <f>Besoins!F13</f>
        <v>kg</v>
      </c>
    </row>
    <row r="28">
      <c r="A28"/>
      <c r="B28" t="s">
        <v>117</v>
      </c>
      <c r="C28" s="11">
        <f>'Besoins'!$B$2*0.3</f>
        <v>0.3</v>
      </c>
      <c r="D28" t="s">
        <v>38</v>
      </c>
    </row>
    <row r="29">
      <c r="A29"/>
      <c r="B29" t="str">
        <f>Besoins!B17</f>
        <v>Levure fraîche de boulanger</v>
      </c>
      <c r="C29" s="11">
        <f>Besoins!E17</f>
        <v>0.12</v>
      </c>
      <c r="D29" t="str">
        <f>Besoins!F17</f>
        <v>kg</v>
      </c>
    </row>
    <row r="30">
      <c r="A30"/>
      <c r="B30" t="s">
        <v>118</v>
      </c>
      <c r="C30" s="11">
        <f>'Besoins'!$B$2*0.018</f>
        <v>0.018</v>
      </c>
      <c r="D30" t="s">
        <v>42</v>
      </c>
    </row>
    <row r="31">
      <c r="A31"/>
      <c r="B31" t="s">
        <v>122</v>
      </c>
      <c r="C31" s="11">
        <f>'Besoins'!$B$2*0.0048</f>
        <v>0.0048</v>
      </c>
      <c r="D31" t="s">
        <v>42</v>
      </c>
    </row>
    <row r="32">
      <c r="A32"/>
      <c r="B32" t="str">
        <f>Besoins!B8</f>
        <v>EAU</v>
      </c>
      <c r="C32" s="11">
        <f>Besoins!E8</f>
        <v>1.74</v>
      </c>
      <c r="D32" t="str">
        <f>Besoins!F8</f>
        <v>lt</v>
      </c>
    </row>
    <row r="33">
      <c r="A33"/>
      <c r="B33" t="str">
        <f>Besoins!B18</f>
        <v>Sel fin de cuisine</v>
      </c>
      <c r="C33" s="11">
        <f>Besoins!E18</f>
        <v>0.0456</v>
      </c>
      <c r="D33" t="str">
        <f>Besoins!F18</f>
        <v>kg</v>
      </c>
    </row>
    <row r="34">
      <c r="A34" t="s" s="17">
        <v>120</v>
      </c>
      <c r="B34" t="str" s="14">
        <f>Procedure!D12</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4"/>
      <c r="D34"/>
    </row>
    <row r="35">
      <c r="A35" t="s" s="17">
        <v>123</v>
      </c>
      <c r="B35" t="str" s="14">
        <f>Procedure!D13</f>
        <v>Suggestions — On peut surgeler les abaisses de pizza sur leur feuille de papier sulfurisée. Indiquer la traçabilité et la date de congélation. Cette pâte sert pour la fabrication des pissaladières, des pizzas, des fougasses, des calzones, etc.</v>
      </c>
      <c r="C35"/>
      <c r="D35"/>
    </row>
    <row r="36">
      <c r="A36"/>
      <c r="B36"/>
      <c r="C36"/>
      <c r="D36"/>
    </row>
    <row r="37">
      <c r="A37" t="s" s="18">
        <v>21</v>
      </c>
      <c r="B37"/>
      <c r="C37"/>
      <c r="D37"/>
    </row>
  </sheetData>
  <sheetProtection sheet="1" formatRows="0" formatColumns="0"/>
  <mergeCells count="17">
    <mergeCell ref="A1:D1"/>
    <mergeCell ref="A2:D2"/>
    <mergeCell ref="A4:D4"/>
    <mergeCell ref="B5:D5"/>
    <mergeCell ref="B7:D7"/>
    <mergeCell ref="B10:D10"/>
    <mergeCell ref="B11:D11"/>
    <mergeCell ref="B18:D18"/>
    <mergeCell ref="B19:D19"/>
    <mergeCell ref="B20:D20"/>
    <mergeCell ref="A22:D22"/>
    <mergeCell ref="B23:D23"/>
    <mergeCell ref="B24:D24"/>
    <mergeCell ref="B26:D26"/>
    <mergeCell ref="B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2026-09-16T00:26:38Z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2026-09-16T00:26:38Z</dcterms:modified>
  <cp:revision>1</cp:revision>
</cp:coreProperties>
</file>