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<sst xmlns="http://schemas.openxmlformats.org/spreadsheetml/2006/main" count="103" uniqueCount="103">
  <si>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</si>
  <si>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</si>
  <si>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ARLEQUIN DE LÉGUMES EN TERRINE À LA CRÈME DE FÉVETTES</t>
  </si>
  <si>
    <t>Code</t>
  </si>
  <si>
    <t>GRO_CDC_020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</si>
  <si>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</si>
  <si>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</si>
  <si>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</si>
  <si>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</si>
  <si>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</si>
  <si>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</si>
  <si>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</si>
  <si>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</si>
  <si>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</si>
  <si>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</si>
  <si>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</si>
  <si>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</si>
  <si>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</si>
  <si>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</si>
  <si>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</si>
  <si>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</si>
  <si>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</si>
  <si>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</si>
  <si>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</si>
  <si>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</si>
  <si>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</si>
  <si>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</si>
  <si>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</si>
  <si>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</si>
  <si>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</si>
  <si>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</si>
  <si>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</si>
  <si>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</si>
  <si>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</si>
  <si>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</si>
  <si>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EPI-MUSCADE-POW</t>
  </si>
  <si>
    <t>Noix de muscade moulue</t>
  </si>
  <si>
    <t>Épices en poudre et graines</t>
  </si>
  <si>
    <t>EPI-POIVRE-NOIR</t>
  </si>
  <si>
    <t>Poivre noir moulu</t>
  </si>
  <si>
    <t>RNME101420</t>
  </si>
  <si>
    <t>Bouillon de légumes déshydraté</t>
  </si>
  <si>
    <t>Assaisonnements et corps gras</t>
  </si>
  <si>
    <t>RNME101403</t>
  </si>
  <si>
    <t>Huile olive vierge extra bidon 5L</t>
  </si>
  <si>
    <t>u</t>
  </si>
  <si>
    <t>CRE-FRAICHE-EP</t>
  </si>
  <si>
    <t>Crème fraîche épaisse 30% MG</t>
  </si>
  <si>
    <t>Crèmes fraîches et laitières</t>
  </si>
  <si>
    <t>CRE-LIQUIDE-35</t>
  </si>
  <si>
    <t>Crème liquide entière 35% MG UHT</t>
  </si>
  <si>
    <t>lt</t>
  </si>
  <si>
    <t>RNM0730123</t>
  </si>
  <si>
    <t>FÈVE France</t>
  </si>
  <si>
    <t>Légumes</t>
  </si>
  <si>
    <t>SEL-FIN</t>
  </si>
  <si>
    <t>Sel fin de cuisine</t>
  </si>
  <si>
    <t>Sels et condiments de base</t>
  </si>
  <si>
    <t>RNMS00890</t>
  </si>
  <si>
    <t>Purée de carottes nature surgelée</t>
  </si>
  <si>
    <t>Légumes surgelés</t>
  </si>
  <si>
    <t>RNMS00771</t>
  </si>
  <si>
    <t>Macédoine surgelée</t>
  </si>
  <si>
    <t>Pommes de terre surgelées</t>
  </si>
  <si>
    <t>Total</t>
  </si>
  <si>
    <t>Niveau</t>
  </si>
  <si>
    <t>Composant</t>
  </si>
  <si>
    <t>Type</t>
  </si>
  <si>
    <t>Quantité (pour 100 pc)</t>
  </si>
  <si>
    <t>recette</t>
  </si>
  <si>
    <t>Entrées froides collectivité</t>
  </si>
  <si>
    <t xml:space="preserve">    ↳ Purée de carottes nature surgelée</t>
  </si>
  <si>
    <t>matiere</t>
  </si>
  <si>
    <t xml:space="preserve">    ↳ Macédoine surgelée</t>
  </si>
  <si>
    <t xml:space="preserve">    ↳ Crème liquide entière 35% MG UHT</t>
  </si>
  <si>
    <t xml:space="preserve">    ↳ Gélatine feuilles (200 bloom)</t>
  </si>
  <si>
    <t xml:space="preserve">    ↳ Bouillon de légumes déshydraté</t>
  </si>
  <si>
    <t xml:space="preserve">    ↳ Noix de muscade moulue</t>
  </si>
  <si>
    <t xml:space="preserve">    ↳ Crème fraîche épaisse 30% MG</t>
  </si>
  <si>
    <t xml:space="preserve">    ↳ FÈVE France</t>
  </si>
  <si>
    <t xml:space="preserve">    ↳ HUILE OLIVE (L)</t>
  </si>
  <si>
    <t>Conversions diverses</t>
  </si>
  <si>
    <t xml:space="preserve">        ↳ Huile olive vierge extra bidon 5L</t>
  </si>
  <si>
    <t xml:space="preserve">    ↳ Sel fin de cuisine</t>
  </si>
  <si>
    <t xml:space="preserve">    ↳ Poivre noir moulu</t>
  </si>
  <si>
    <t>Recette</t>
  </si>
  <si>
    <t>#</t>
  </si>
  <si>
    <t>Verbe</t>
  </si>
  <si>
    <t>Étape</t>
  </si>
  <si>
    <t>Précision technique</t>
  </si>
  <si>
    <t>Durée</t>
  </si>
  <si>
    <t>Fiche technique — ARLEQUIN DE LÉGUMES EN TERRINE À LA CRÈME DE FÉVETTES</t>
  </si>
  <si>
    <t>ARLEQUIN DE LÉGUMES EN TERRINE À LA CRÈME DE FÉVETTES  GRO_CDC_020</t>
  </si>
  <si>
    <t>1.</t>
  </si>
  <si>
    <t>2.</t>
  </si>
  <si>
    <t>3.</t>
  </si>
  <si>
    <t>4.</t>
  </si>
  <si>
    <t xml:space="preserve">    Bouillon de légumes déshydraté</t>
  </si>
  <si>
    <t xml:space="preserve">    HUILE OLIVE (L) (conv.)</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</si>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</sst>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79.93495</v>
      </c>
    </row>
    <row r="12">
      <c r="A12" t="s" s="3">
        <v>16</v>
      </c>
      <c r="B12" s="4">
        <v>0.7993495</v>
      </c>
    </row>
    <row r="13">
      <c r="A13"/>
      <c r="B13"/>
    </row>
    <row r="14">
      <c r="A14" t="s" s="5">
        <v>17</v>
      </c>
      <c r="B14" t="s" s="5">
        <v>14</v>
      </c>
    </row>
    <row r="15">
      <c r="A15" t="s" s="5">
        <v>18</v>
      </c>
      <c r="B15" s="6">
        <v>79.93495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0.16</v>
      </c>
      <c r="E7" s="11">
        <f>D7*$B$2</f>
        <v>0.16</v>
      </c>
      <c r="F7" t="s">
        <v>34</v>
      </c>
      <c r="G7" s="4">
        <f>E7*24</f>
        <v>3.84</v>
      </c>
    </row>
    <row r="8">
      <c r="A8" t="s">
        <v>35</v>
      </c>
      <c r="B8" t="s">
        <v>36</v>
      </c>
      <c r="C8" t="s">
        <v>37</v>
      </c>
      <c r="D8" s="9">
        <v>0.002</v>
      </c>
      <c r="E8" s="11">
        <f>D8*$B$2</f>
        <v>0.002</v>
      </c>
      <c r="F8" t="s">
        <v>34</v>
      </c>
      <c r="G8" s="4">
        <f>E8*20</f>
        <v>0.04</v>
      </c>
    </row>
    <row r="9">
      <c r="A9" t="s">
        <v>38</v>
      </c>
      <c r="B9" t="s">
        <v>39</v>
      </c>
      <c r="C9" t="s">
        <v>37</v>
      </c>
      <c r="D9" s="9">
        <v>0.006</v>
      </c>
      <c r="E9" s="11">
        <f>D9*$B$2</f>
        <v>0.006</v>
      </c>
      <c r="F9" t="s">
        <v>34</v>
      </c>
      <c r="G9" s="4">
        <f>E9*12.5</f>
        <v>0.075</v>
      </c>
    </row>
    <row r="10">
      <c r="A10" t="s">
        <v>40</v>
      </c>
      <c r="B10" t="s">
        <v>41</v>
      </c>
      <c r="C10" t="s">
        <v>42</v>
      </c>
      <c r="D10" s="9">
        <v>1</v>
      </c>
      <c r="E10" s="11">
        <f>D10*$B$2</f>
        <v>1</v>
      </c>
      <c r="F10" t="s">
        <v>34</v>
      </c>
      <c r="G10" s="4">
        <f>E10*18.76</f>
        <v>18.76</v>
      </c>
    </row>
    <row r="11">
      <c r="A11" t="s">
        <v>43</v>
      </c>
      <c r="B11" t="s">
        <v>44</v>
      </c>
      <c r="C11" t="s">
        <v>42</v>
      </c>
      <c r="D11" s="9">
        <v>0.01</v>
      </c>
      <c r="E11" s="11">
        <f>D11*$B$2</f>
        <v>0.01</v>
      </c>
      <c r="F11" t="s">
        <v>45</v>
      </c>
      <c r="G11" s="4">
        <f>E11*65.22</f>
        <v>0.6522</v>
      </c>
    </row>
    <row r="12">
      <c r="A12" t="s">
        <v>46</v>
      </c>
      <c r="B12" t="s">
        <v>47</v>
      </c>
      <c r="C12" t="s">
        <v>48</v>
      </c>
      <c r="D12" s="9">
        <v>1.5</v>
      </c>
      <c r="E12" s="11">
        <f>D12*$B$2</f>
        <v>1.5</v>
      </c>
      <c r="F12" t="s">
        <v>34</v>
      </c>
      <c r="G12" s="4">
        <f>E12*3.1</f>
        <v>4.65</v>
      </c>
    </row>
    <row r="13">
      <c r="A13" t="s">
        <v>49</v>
      </c>
      <c r="B13" t="s">
        <v>50</v>
      </c>
      <c r="C13" t="s">
        <v>48</v>
      </c>
      <c r="D13" s="9">
        <v>1.25</v>
      </c>
      <c r="E13" s="11">
        <f>D13*$B$2</f>
        <v>1.25</v>
      </c>
      <c r="F13" t="s">
        <v>51</v>
      </c>
      <c r="G13" s="4">
        <f>E13*2.85</f>
        <v>3.5625</v>
      </c>
    </row>
    <row r="14">
      <c r="A14" t="s">
        <v>52</v>
      </c>
      <c r="B14" t="s">
        <v>53</v>
      </c>
      <c r="C14" t="s">
        <v>54</v>
      </c>
      <c r="D14" s="9">
        <v>2</v>
      </c>
      <c r="E14" s="11">
        <f>D14*$B$2</f>
        <v>2</v>
      </c>
      <c r="F14" t="s">
        <v>34</v>
      </c>
      <c r="G14" s="4">
        <f>E14*4</f>
        <v>8</v>
      </c>
    </row>
    <row r="15">
      <c r="A15" t="s">
        <v>55</v>
      </c>
      <c r="B15" t="s">
        <v>56</v>
      </c>
      <c r="C15" t="s">
        <v>57</v>
      </c>
      <c r="D15" s="9">
        <v>0.015</v>
      </c>
      <c r="E15" s="11">
        <f>D15*$B$2</f>
        <v>0.015</v>
      </c>
      <c r="F15" t="s">
        <v>34</v>
      </c>
      <c r="G15" s="4">
        <f>E15*0.35</f>
        <v>0.00525</v>
      </c>
    </row>
    <row r="16">
      <c r="A16" t="s">
        <v>58</v>
      </c>
      <c r="B16" t="s">
        <v>59</v>
      </c>
      <c r="C16" t="s">
        <v>60</v>
      </c>
      <c r="D16" s="9">
        <v>7.5</v>
      </c>
      <c r="E16" s="11">
        <f>D16*$B$2</f>
        <v>7.5</v>
      </c>
      <c r="F16" t="s">
        <v>34</v>
      </c>
      <c r="G16" s="4">
        <f>E16*4.36</f>
        <v>32.7</v>
      </c>
    </row>
    <row r="17">
      <c r="A17" t="s">
        <v>61</v>
      </c>
      <c r="B17" t="s">
        <v>62</v>
      </c>
      <c r="C17" t="s">
        <v>63</v>
      </c>
      <c r="D17" s="9">
        <v>2.5</v>
      </c>
      <c r="E17" s="11">
        <f>D17*$B$2</f>
        <v>2.5</v>
      </c>
      <c r="F17" t="s">
        <v>34</v>
      </c>
      <c r="G17" s="4">
        <f>E17*3.06</f>
        <v>7.65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7.5</v>
      </c>
      <c r="E3" t="s">
        <v>34</v>
      </c>
      <c r="F3" t="s">
        <v>60</v>
      </c>
    </row>
    <row r="4">
      <c r="A4">
        <v>1</v>
      </c>
      <c r="B4" t="s">
        <v>73</v>
      </c>
      <c r="C4" t="s">
        <v>72</v>
      </c>
      <c r="D4" s="11">
        <v>2.5</v>
      </c>
      <c r="E4" t="s">
        <v>34</v>
      </c>
      <c r="F4" t="s">
        <v>63</v>
      </c>
    </row>
    <row r="5">
      <c r="A5">
        <v>1</v>
      </c>
      <c r="B5" t="s">
        <v>74</v>
      </c>
      <c r="C5" t="s">
        <v>72</v>
      </c>
      <c r="D5" s="11">
        <v>1.25</v>
      </c>
      <c r="E5" t="s">
        <v>51</v>
      </c>
      <c r="F5" t="s">
        <v>48</v>
      </c>
    </row>
    <row r="6">
      <c r="A6">
        <v>1</v>
      </c>
      <c r="B6" t="s">
        <v>75</v>
      </c>
      <c r="C6" t="s">
        <v>72</v>
      </c>
      <c r="D6" s="11">
        <v>0.16</v>
      </c>
      <c r="E6" t="s">
        <v>34</v>
      </c>
      <c r="F6" t="s">
        <v>33</v>
      </c>
    </row>
    <row r="7">
      <c r="A7">
        <v>1</v>
      </c>
      <c r="B7" t="s">
        <v>76</v>
      </c>
      <c r="C7" t="s">
        <v>72</v>
      </c>
      <c r="D7" s="11">
        <v>0.5</v>
      </c>
      <c r="E7" t="s">
        <v>51</v>
      </c>
      <c r="F7" t="s">
        <v>42</v>
      </c>
    </row>
    <row r="8">
      <c r="A8">
        <v>1</v>
      </c>
      <c r="B8" t="s">
        <v>77</v>
      </c>
      <c r="C8" t="s">
        <v>72</v>
      </c>
      <c r="D8" s="11">
        <v>0.002</v>
      </c>
      <c r="E8" t="s">
        <v>34</v>
      </c>
      <c r="F8" t="s">
        <v>37</v>
      </c>
    </row>
    <row r="9">
      <c r="A9">
        <v>1</v>
      </c>
      <c r="B9" t="s">
        <v>78</v>
      </c>
      <c r="C9" t="s">
        <v>72</v>
      </c>
      <c r="D9" s="11">
        <v>1.5</v>
      </c>
      <c r="E9" t="s">
        <v>34</v>
      </c>
      <c r="F9" t="s">
        <v>48</v>
      </c>
    </row>
    <row r="10">
      <c r="A10">
        <v>1</v>
      </c>
      <c r="B10" t="s">
        <v>79</v>
      </c>
      <c r="C10" t="s">
        <v>72</v>
      </c>
      <c r="D10" s="11">
        <v>2</v>
      </c>
      <c r="E10" t="s">
        <v>34</v>
      </c>
      <c r="F10" t="s">
        <v>54</v>
      </c>
    </row>
    <row r="11">
      <c r="A11">
        <v>1</v>
      </c>
      <c r="B11" t="s">
        <v>76</v>
      </c>
      <c r="C11" t="s">
        <v>72</v>
      </c>
      <c r="D11" s="11">
        <v>0.5</v>
      </c>
      <c r="E11" t="s">
        <v>51</v>
      </c>
      <c r="F11" t="s">
        <v>42</v>
      </c>
    </row>
    <row r="12">
      <c r="A12">
        <v>1</v>
      </c>
      <c r="B12" t="s">
        <v>80</v>
      </c>
      <c r="C12" t="s">
        <v>69</v>
      </c>
      <c r="D12" s="11">
        <v>0.05</v>
      </c>
      <c r="E12" t="s">
        <v>51</v>
      </c>
      <c r="F12" t="s">
        <v>81</v>
      </c>
    </row>
    <row r="13">
      <c r="A13">
        <v>2</v>
      </c>
      <c r="B13" t="s">
        <v>82</v>
      </c>
      <c r="C13" t="s">
        <v>72</v>
      </c>
      <c r="D13" s="11">
        <v>0.01</v>
      </c>
      <c r="E13" t="s">
        <v>45</v>
      </c>
      <c r="F13" t="s">
        <v>42</v>
      </c>
    </row>
    <row r="14">
      <c r="A14">
        <v>1</v>
      </c>
      <c r="B14" t="s">
        <v>83</v>
      </c>
      <c r="C14" t="s">
        <v>72</v>
      </c>
      <c r="D14" s="11">
        <v>0.015</v>
      </c>
      <c r="E14" t="s">
        <v>34</v>
      </c>
      <c r="F14" t="s">
        <v>57</v>
      </c>
    </row>
    <row r="15">
      <c r="A15">
        <v>1</v>
      </c>
      <c r="B15" t="s">
        <v>84</v>
      </c>
      <c r="C15" t="s">
        <v>72</v>
      </c>
      <c r="D15" s="11">
        <v>0.006</v>
      </c>
      <c r="E15" t="s">
        <v>34</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t>
        </is>
      </c>
      <c r="E3" t="s" s="13"/>
      <c r="F3"/>
    </row>
    <row r="4">
      <c r="A4" t="s">
        <v>2</v>
      </c>
      <c r="B4">
        <v>3</v>
      </c>
      <c r="C4"/>
      <c r="D4" t="inlineStr" s="13">
        <is>
          <t>Cuire la macédoine de légumes et les févettes — Cuire au four la macédoine et les févettes durant 5 minutes. Refroidir suivant la procédure et maintenir au froid en attente d'utilisation.</t>
        </is>
      </c>
      <c r="E4" t="s" s="13"/>
      <c r="F4"/>
    </row>
    <row r="5">
      <c r="A5" t="s">
        <v>2</v>
      </c>
      <c r="B5">
        <v>4</v>
      </c>
      <c r="C5"/>
      <c r="D5" t="inlineStr" s="13">
        <is>
          <t>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t>
        </is>
      </c>
      <c r="E5" t="s" s="13"/>
      <c r="F5"/>
    </row>
    <row r="6">
      <c r="A6" t="s">
        <v>2</v>
      </c>
      <c r="B6">
        <v>5</v>
      </c>
      <c r="C6"/>
      <c r="D6" t="inlineStr" s="13">
        <is>
          <t>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t>
        </is>
      </c>
      <c r="E6" t="s" s="13"/>
      <c r="F6"/>
    </row>
    <row r="7">
      <c r="A7" t="s">
        <v>2</v>
      </c>
      <c r="B7">
        <v>6</v>
      </c>
      <c r="C7"/>
      <c r="D7" t="inlineStr" s="13">
        <is>
          <t>Confectionner la crème de févettes — Dans un récipient assez haut et peu large à la base, mixer les févettes, le bouillon, la crème fraîche, l'huile et l'assaisonnement. Émulsionner afin de rendre la sauce froide onctueuse et mousseuse. Rectifier l'assaisonnement.</t>
        </is>
      </c>
      <c r="E7" t="s" s="13"/>
      <c r="F7"/>
    </row>
    <row r="8">
      <c r="A8" t="s">
        <v>2</v>
      </c>
      <c r="B8">
        <v>7</v>
      </c>
      <c r="C8"/>
      <c r="D8" t="inlineStr" s="13">
        <is>
          <t>Dresser — Démouler et trancher la terrine ou démouler les ramequins individuels. Déposer la portion de terrine au milieu de l'assiette. Napper le dessus de la terrine de crème de févettes. Décorer avec une pluche de cerfeuil.</t>
        </is>
      </c>
      <c r="E8" t="s" s="13"/>
      <c r="F8"/>
    </row>
    <row r="9">
      <c r="A9" t="s">
        <v>2</v>
      </c>
      <c r="B9">
        <v>8</v>
      </c>
      <c r="C9"/>
      <c r="D9" t="inlineStr" s="13">
        <is>
          <t>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t>
        </is>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91</v>
      </c>
      <c r="B1"/>
      <c r="C1"/>
      <c r="D1"/>
    </row>
    <row r="2">
      <c r="A2" t="str" s="14">
        <f>"GRO_CDC_020 · GRO.ENT.FR · référence : "&amp;Besoins!B3&amp;" "&amp;Besoins!C3&amp;" · multiplicateur réglable sur la feuille ""Besoins"""</f>
        <v>GRO_CDC_020 · GRO.ENT.FR · référence : 100 pc · multiplicateur réglable sur la feuille </v>
      </c>
      <c r="B2"/>
      <c r="C2"/>
      <c r="D2"/>
    </row>
    <row r="3">
      <c r="A3"/>
      <c r="B3"/>
      <c r="C3"/>
      <c r="D3"/>
    </row>
    <row r="4">
      <c r="A4" t="s" s="15">
        <v>92</v>
      </c>
      <c r="B4"/>
      <c r="C4"/>
      <c r="D4"/>
    </row>
    <row r="5">
      <c r="A5" t="s" s="16">
        <v>93</v>
      </c>
      <c r="B5" t="str" s="13">
        <f>Procedure!D2</f>
        <v>Mise en place du poste de travail — Vérifier les D.L.C., peser les denrées, sélectionner le matériel nécessaire. Laver et désinfecter le matériel et le poste de travail en suivant les protocoles.</v>
      </c>
      <c r="C5"/>
      <c r="D5"/>
    </row>
    <row r="6">
      <c r="A6" t="s" s="16">
        <v>94</v>
      </c>
      <c r="B6" t="str" s="13">
        <f>Procedure!D3</f>
        <v>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v>
      </c>
      <c r="C6"/>
      <c r="D6"/>
    </row>
    <row r="7">
      <c r="A7" t="s" s="16">
        <v>95</v>
      </c>
      <c r="B7" t="str" s="13">
        <f>Procedure!D4</f>
        <v>Cuire la macédoine de légumes et les févettes — Cuire au four la macédoine et les févettes durant 5 minutes. Refroidir suivant la procédure et maintenir au froid en attente d'utilisation.</v>
      </c>
      <c r="C7"/>
      <c r="D7"/>
    </row>
    <row r="8">
      <c r="A8" t="s" s="16">
        <v>96</v>
      </c>
      <c r="B8" t="str" s="13">
        <f>Procedure!D5</f>
        <v>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v>
      </c>
      <c r="C8"/>
      <c r="D8"/>
    </row>
    <row r="9">
      <c r="A9"/>
      <c r="B9" t="str">
        <f>Besoins!B16</f>
        <v>Purée de carottes nature surgelée</v>
      </c>
      <c r="C9" s="11">
        <f>Besoins!E16</f>
        <v>7.5</v>
      </c>
      <c r="D9" t="str">
        <f>Besoins!F16</f>
        <v>kg</v>
      </c>
    </row>
    <row r="10">
      <c r="A10"/>
      <c r="B10" t="str">
        <f>Besoins!B17</f>
        <v>Macédoine surgelée</v>
      </c>
      <c r="C10" s="11">
        <f>Besoins!E17</f>
        <v>2.5</v>
      </c>
      <c r="D10" t="str">
        <f>Besoins!F17</f>
        <v>kg</v>
      </c>
    </row>
    <row r="11">
      <c r="A11"/>
      <c r="B11" t="str">
        <f>Besoins!B13</f>
        <v>Crème liquide entière 35% MG UHT</v>
      </c>
      <c r="C11" s="11">
        <f>Besoins!E13</f>
        <v>1.25</v>
      </c>
      <c r="D11" t="str">
        <f>Besoins!F13</f>
        <v>lt</v>
      </c>
    </row>
    <row r="12">
      <c r="A12"/>
      <c r="B12" t="str">
        <f>Besoins!B7</f>
        <v>Gélatine feuilles (200 bloom)</v>
      </c>
      <c r="C12" s="11">
        <f>Besoins!E7</f>
        <v>0.16</v>
      </c>
      <c r="D12" t="str">
        <f>Besoins!F7</f>
        <v>kg</v>
      </c>
    </row>
    <row r="13">
      <c r="A13"/>
      <c r="B13" t="s">
        <v>97</v>
      </c>
      <c r="C13" s="11">
        <f>'Besoins'!$B$2*0.5</f>
        <v>0.5</v>
      </c>
      <c r="D13" t="s">
        <v>51</v>
      </c>
    </row>
    <row r="14">
      <c r="A14"/>
      <c r="B14" t="str">
        <f>Besoins!B8</f>
        <v>Noix de muscade moulue</v>
      </c>
      <c r="C14" s="11">
        <f>Besoins!E8</f>
        <v>0.002</v>
      </c>
      <c r="D14" t="str">
        <f>Besoins!F8</f>
        <v>kg</v>
      </c>
    </row>
    <row r="15">
      <c r="A15"/>
      <c r="B15" t="str">
        <f>Besoins!B12</f>
        <v>Crème fraîche épaisse 30% MG</v>
      </c>
      <c r="C15" s="11">
        <f>Besoins!E12</f>
        <v>1.5</v>
      </c>
      <c r="D15" t="str">
        <f>Besoins!F12</f>
        <v>kg</v>
      </c>
    </row>
    <row r="16">
      <c r="A16"/>
      <c r="B16" t="str">
        <f>Besoins!B14</f>
        <v>FÈVE France</v>
      </c>
      <c r="C16" s="11">
        <f>Besoins!E14</f>
        <v>2</v>
      </c>
      <c r="D16" t="str">
        <f>Besoins!F14</f>
        <v>kg</v>
      </c>
    </row>
    <row r="17">
      <c r="A17"/>
      <c r="B17" t="s">
        <v>97</v>
      </c>
      <c r="C17" s="11">
        <f>'Besoins'!$B$2*0.5</f>
        <v>0.5</v>
      </c>
      <c r="D17" t="s">
        <v>51</v>
      </c>
    </row>
    <row r="18">
      <c r="A18"/>
      <c r="B18" t="s">
        <v>98</v>
      </c>
      <c r="C18" s="11">
        <f>'Besoins'!$B$2*0.05</f>
        <v>0.05</v>
      </c>
      <c r="D18" t="s">
        <v>51</v>
      </c>
    </row>
    <row r="19">
      <c r="A19"/>
      <c r="B19" t="str">
        <f>Besoins!B15</f>
        <v>Sel fin de cuisine</v>
      </c>
      <c r="C19" s="11">
        <f>Besoins!E15</f>
        <v>0.015</v>
      </c>
      <c r="D19" t="str">
        <f>Besoins!F15</f>
        <v>kg</v>
      </c>
    </row>
    <row r="20">
      <c r="A20"/>
      <c r="B20" t="str">
        <f>Besoins!B9</f>
        <v>Poivre noir moulu</v>
      </c>
      <c r="C20" s="11">
        <f>Besoins!E9</f>
        <v>0.006</v>
      </c>
      <c r="D20" t="str">
        <f>Besoins!F9</f>
        <v>kg</v>
      </c>
    </row>
    <row r="21">
      <c r="A21" t="s" s="16">
        <v>99</v>
      </c>
      <c r="B21" t="str" s="13">
        <f>Procedure!D6</f>
        <v>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v>
      </c>
      <c r="C21"/>
      <c r="D21"/>
    </row>
    <row r="22">
      <c r="A22" t="s" s="16">
        <v>100</v>
      </c>
      <c r="B22" t="str" s="13">
        <f>Procedure!D7</f>
        <v>Confectionner la crème de févettes — Dans un récipient assez haut et peu large à la base, mixer les févettes, le bouillon, la crème fraîche, l'huile et l'assaisonnement. Émulsionner afin de rendre la sauce froide onctueuse et mousseuse. Rectifier l'assaisonnement.</v>
      </c>
      <c r="C22"/>
      <c r="D22"/>
    </row>
    <row r="23">
      <c r="A23"/>
      <c r="B23" t="str">
        <f>Besoins!B12</f>
        <v>Crème fraîche épaisse 30% MG</v>
      </c>
      <c r="C23" s="11">
        <f>Besoins!E12</f>
        <v>1.5</v>
      </c>
      <c r="D23" t="str">
        <f>Besoins!F12</f>
        <v>kg</v>
      </c>
    </row>
    <row r="24">
      <c r="A24"/>
      <c r="B24" t="str">
        <f>Besoins!B14</f>
        <v>FÈVE France</v>
      </c>
      <c r="C24" s="11">
        <f>Besoins!E14</f>
        <v>2</v>
      </c>
      <c r="D24" t="str">
        <f>Besoins!F14</f>
        <v>kg</v>
      </c>
    </row>
    <row r="25">
      <c r="A25"/>
      <c r="B25" t="s">
        <v>97</v>
      </c>
      <c r="C25" s="11">
        <f>'Besoins'!$B$2*0.5</f>
        <v>0.5</v>
      </c>
      <c r="D25" t="s">
        <v>51</v>
      </c>
    </row>
    <row r="26">
      <c r="A26"/>
      <c r="B26" t="s">
        <v>98</v>
      </c>
      <c r="C26" s="11">
        <f>'Besoins'!$B$2*0.05</f>
        <v>0.05</v>
      </c>
      <c r="D26" t="s">
        <v>51</v>
      </c>
    </row>
    <row r="27">
      <c r="A27" t="s" s="16">
        <v>101</v>
      </c>
      <c r="B27" t="str" s="13">
        <f>Procedure!D8</f>
        <v>Dresser — Démouler et trancher la terrine ou démouler les ramequins individuels. Déposer la portion de terrine au milieu de l'assiette. Napper le dessus de la terrine de crème de févettes. Décorer avec une pluche de cerfeuil.</v>
      </c>
      <c r="C27"/>
      <c r="D27"/>
    </row>
    <row r="28">
      <c r="A28" t="s" s="16">
        <v>102</v>
      </c>
      <c r="B28" t="str" s="13">
        <f>Procedure!D9</f>
        <v>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v>
      </c>
      <c r="C28"/>
      <c r="D28"/>
    </row>
    <row r="29">
      <c r="A29"/>
      <c r="B29"/>
      <c r="C29"/>
      <c r="D29"/>
    </row>
    <row r="30">
      <c r="A30" t="s" s="17">
        <v>21</v>
      </c>
      <c r="B30"/>
      <c r="C30"/>
      <c r="D30"/>
    </row>
  </sheetData>
  <sheetProtection sheet="1" formatRows="0" formatColumns="0"/>
  <mergeCells count="12">
    <mergeCell ref="A1:D1"/>
    <mergeCell ref="A2:D2"/>
    <mergeCell ref="A4:D4"/>
    <mergeCell ref="B5:D5"/>
    <mergeCell ref="B6:D6"/>
    <mergeCell ref="B7:D7"/>
    <mergeCell ref="B8:D8"/>
    <mergeCell ref="B21:D21"/>
    <mergeCell ref="B22:D22"/>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2026-09-15T23:39:45Z</dcterms:created>
  <dc:title>ARLEQUIN DE LÉGUMES EN TERRINE </dc:title>
  <dc:subject/>
  <dc:creator>CUIS.web</dc:creator>
  <cp:lastModifiedBy/>
  <cp:keywords/>
  <dc:description>Export automatique — moteur récursif d'origine : Bernard Vandendaele</dc:description>
  <cp:category/>
  <dc:language>en-US</dc:language>
  <dcterms:modified xsi:type="dcterms:W3CDTF">2026-09-15T23:39:45Z</dcterms:modified>
  <cp:revision>1</cp:revision>
</cp:coreProperties>
</file>