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<sst xmlns="http://schemas.openxmlformats.org/spreadsheetml/2006/main" count="128" uniqueCount="128">
  <si>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</si>
  <si>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</si>
  <si>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TERRINE DE SAUMON AU COULIS DE TOMATE</t>
  </si>
  <si>
    <t>Code</t>
  </si>
  <si>
    <t>GRO_CDC_019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</si>
  <si>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</si>
  <si>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</si>
  <si>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</si>
  <si>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</si>
  <si>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</si>
  <si>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</si>
  <si>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</si>
  <si>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</si>
  <si>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</si>
  <si>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</si>
  <si>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</si>
  <si>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</si>
  <si>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</si>
  <si>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</si>
  <si>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</si>
  <si>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</si>
  <si>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</si>
  <si>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</si>
  <si>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</si>
  <si>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</si>
  <si>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</si>
  <si>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</si>
  <si>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</si>
  <si>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</si>
  <si>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</si>
  <si>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</si>
  <si>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</si>
  <si>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</si>
  <si>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</si>
  <si>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</si>
  <si>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</si>
  <si>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</si>
  <si>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</si>
  <si>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</si>
  <si>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</si>
  <si>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</si>
  <si>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</si>
  <si>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</si>
  <si>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</si>
  <si>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</si>
  <si>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</si>
  <si>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</si>
  <si>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</si>
  <si>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</si>
  <si>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</si>
  <si>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</si>
  <si>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</si>
  <si>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</si>
  <si>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</si>
  <si>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</si>
  <si>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</si>
  <si>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</si>
  <si>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</si>
  <si>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</si>
  <si>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</si>
  <si>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</si>
  <si>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</si>
  <si>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</si>
  <si>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</si>
  <si>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</si>
  <si>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</si>
  <si>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</si>
  <si>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</si>
  <si>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</si>
  <si>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</si>
  <si>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</si>
  <si>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</si>
  <si>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</si>
  <si>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</si>
  <si>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</si>
  <si>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Niveau</t>
  </si>
  <si>
    <t>Composant</t>
  </si>
  <si>
    <t>Type</t>
  </si>
  <si>
    <t>Quantité (pour 100 pc)</t>
  </si>
  <si>
    <t>recette</t>
  </si>
  <si>
    <t>Entrées froides collectivité</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</si>
  <si>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</si>
  <si>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</si>
  <si>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</si>
  <si>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</si>
  <si>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</si>
  <si>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Fumet de Poisson déshydraté (Knorr Professional)</t>
  </si>
  <si>
    <t xml:space="preserve">    ↳ OEUF (P)</t>
  </si>
  <si>
    <t>Conversions oeufs et ovoproduits</t>
  </si>
  <si>
    <t xml:space="preserve">        ↳ OEUF (ml)</t>
  </si>
  <si>
    <t>lt</t>
  </si>
  <si>
    <t xml:space="preserve">            ↳ OEUF A3 (PRIX)</t>
  </si>
  <si>
    <t xml:space="preserve">    ↳ PERSIL PLAT (KG)</t>
  </si>
  <si>
    <t>Conversions diverses</t>
  </si>
  <si>
    <t xml:space="preserve">        ↳ PERSIL simple France botte</t>
  </si>
  <si>
    <t xml:space="preserve">    ↳ Ciboulette ciselée IQF</t>
  </si>
  <si>
    <t xml:space="preserve">    ↳ ANETH (KG)</t>
  </si>
  <si>
    <t xml:space="preserve">        ↳ ANETH France botte</t>
  </si>
  <si>
    <t xml:space="preserve">    ↳ Coulis de tomate cuisinée</t>
  </si>
  <si>
    <t xml:space="preserve">    ↳ BASILIC (KG)</t>
  </si>
  <si>
    <t xml:space="preserve">        ↳ BASILIC France botte</t>
  </si>
  <si>
    <t xml:space="preserve">    ↳ Ail haché IQF</t>
  </si>
  <si>
    <t xml:space="preserve">    ↳ Sel fin de cuisine</t>
  </si>
  <si>
    <t xml:space="preserve">    ↳ Poivre noir moulu</t>
  </si>
  <si>
    <t xml:space="preserve">    ↳ Piment de Cayenne</t>
  </si>
  <si>
    <t>Recette</t>
  </si>
  <si>
    <t>#</t>
  </si>
  <si>
    <t>Verbe</t>
  </si>
  <si>
    <t>Étape</t>
  </si>
  <si>
    <t>Précision technique</t>
  </si>
  <si>
    <t>Durée</t>
  </si>
  <si>
    <t>Assaisonner le coulis de tomate — Dans une calotte, mixer le coulis de tomate, l'ail haché, le basilic, le sel fin et le poivre. Réserver au froid.</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</si>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</sst>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108.87428333333</v>
      </c>
    </row>
    <row r="12">
      <c r="A12" t="s" s="3">
        <v>16</v>
      </c>
      <c r="B12" s="4">
        <v>1.0887428333333</v>
      </c>
    </row>
    <row r="13">
      <c r="A13"/>
      <c r="B13"/>
    </row>
    <row r="14">
      <c r="A14" t="s" s="5">
        <v>17</v>
      </c>
      <c r="B14" t="s" s="5">
        <v>14</v>
      </c>
    </row>
    <row r="15">
      <c r="A15" t="s" s="5">
        <v>18</v>
      </c>
      <c r="B15" s="6">
        <v>108.87428333333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2.8</v>
      </c>
      <c r="E8" s="11">
        <f>D8*$B$2</f>
        <v>2.8</v>
      </c>
      <c r="F8" t="s">
        <v>37</v>
      </c>
      <c r="G8" s="4">
        <f>E8*1.9</f>
        <v>5.32</v>
      </c>
    </row>
    <row r="9">
      <c r="A9" t="s">
        <v>38</v>
      </c>
      <c r="B9" t="s">
        <v>39</v>
      </c>
      <c r="C9" t="s">
        <v>40</v>
      </c>
      <c r="D9" s="9">
        <v>0.002</v>
      </c>
      <c r="E9" s="11">
        <f>D9*$B$2</f>
        <v>0.002</v>
      </c>
      <c r="F9" t="s">
        <v>37</v>
      </c>
      <c r="G9" s="4">
        <f>E9*9.8</f>
        <v>0.0196</v>
      </c>
    </row>
    <row r="10">
      <c r="A10" t="s">
        <v>41</v>
      </c>
      <c r="B10" t="s">
        <v>42</v>
      </c>
      <c r="C10" t="s">
        <v>40</v>
      </c>
      <c r="D10" s="9">
        <v>0.011</v>
      </c>
      <c r="E10" s="11">
        <f>D10*$B$2</f>
        <v>0.011</v>
      </c>
      <c r="F10" t="s">
        <v>37</v>
      </c>
      <c r="G10" s="4">
        <f>E10*12.5</f>
        <v>0.1375</v>
      </c>
    </row>
    <row r="11">
      <c r="A11" t="s">
        <v>43</v>
      </c>
      <c r="B11" t="s">
        <v>44</v>
      </c>
      <c r="C11" t="s">
        <v>45</v>
      </c>
      <c r="D11" s="9">
        <v>0.03</v>
      </c>
      <c r="E11" s="11">
        <f>D11*$B$2</f>
        <v>0.03</v>
      </c>
      <c r="F11" t="s">
        <v>37</v>
      </c>
      <c r="G11" s="4">
        <f>E11*0</f>
        <v>0</v>
      </c>
    </row>
    <row r="12">
      <c r="A12" t="s">
        <v>46</v>
      </c>
      <c r="B12" t="s">
        <v>47</v>
      </c>
      <c r="C12" t="s">
        <v>48</v>
      </c>
      <c r="D12" s="9">
        <v>0.12</v>
      </c>
      <c r="E12" s="11">
        <f>D12*$B$2</f>
        <v>0.12</v>
      </c>
      <c r="F12" t="s">
        <v>37</v>
      </c>
      <c r="G12" s="4">
        <f>E12*5.2</f>
        <v>0.624</v>
      </c>
    </row>
    <row r="13">
      <c r="A13" t="s">
        <v>49</v>
      </c>
      <c r="B13" t="s">
        <v>50</v>
      </c>
      <c r="C13" t="s">
        <v>51</v>
      </c>
      <c r="D13" s="9">
        <v>2.5</v>
      </c>
      <c r="E13" s="11">
        <f>D13*$B$2</f>
        <v>2.5</v>
      </c>
      <c r="F13" t="s">
        <v>37</v>
      </c>
      <c r="G13" s="4">
        <f>E13*3.1</f>
        <v>7.75</v>
      </c>
    </row>
    <row r="14">
      <c r="A14" t="s">
        <v>52</v>
      </c>
      <c r="B14" t="s">
        <v>53</v>
      </c>
      <c r="C14" t="s">
        <v>54</v>
      </c>
      <c r="D14" s="9">
        <v>0.75</v>
      </c>
      <c r="E14" s="11">
        <f>D14*$B$2</f>
        <v>0.75</v>
      </c>
      <c r="F14" t="s">
        <v>55</v>
      </c>
      <c r="G14" s="4">
        <f>E14*6</f>
        <v>4.5</v>
      </c>
    </row>
    <row r="15">
      <c r="A15" t="s">
        <v>56</v>
      </c>
      <c r="B15" t="s">
        <v>57</v>
      </c>
      <c r="C15" t="s">
        <v>54</v>
      </c>
      <c r="D15" s="9">
        <v>1.666667</v>
      </c>
      <c r="E15" s="11">
        <f>D15*$B$2</f>
        <v>1.666667</v>
      </c>
      <c r="F15" t="s">
        <v>55</v>
      </c>
      <c r="G15" s="4">
        <f>E15*4.999999</f>
        <v>8.333333</v>
      </c>
    </row>
    <row r="16">
      <c r="A16" t="s">
        <v>58</v>
      </c>
      <c r="B16" t="s">
        <v>59</v>
      </c>
      <c r="C16" t="s">
        <v>54</v>
      </c>
      <c r="D16" s="9">
        <v>1.5</v>
      </c>
      <c r="E16" s="11">
        <f>D16*$B$2</f>
        <v>1.5</v>
      </c>
      <c r="F16" t="s">
        <v>55</v>
      </c>
      <c r="G16" s="4">
        <f>E16*4.5</f>
        <v>6.75</v>
      </c>
    </row>
    <row r="17">
      <c r="A17" t="s">
        <v>60</v>
      </c>
      <c r="B17" t="s">
        <v>61</v>
      </c>
      <c r="C17" t="s">
        <v>62</v>
      </c>
      <c r="D17" s="9">
        <v>3.5</v>
      </c>
      <c r="E17" s="11">
        <f>D17*$B$2</f>
        <v>3.5</v>
      </c>
      <c r="F17" t="s">
        <v>37</v>
      </c>
      <c r="G17" s="4">
        <f>E17*8</f>
        <v>28</v>
      </c>
    </row>
    <row r="18">
      <c r="A18" t="s">
        <v>63</v>
      </c>
      <c r="B18" t="s">
        <v>64</v>
      </c>
      <c r="C18" t="s">
        <v>65</v>
      </c>
      <c r="D18" s="9">
        <v>0.051</v>
      </c>
      <c r="E18" s="11">
        <f>D18*$B$2</f>
        <v>0.051</v>
      </c>
      <c r="F18" t="s">
        <v>37</v>
      </c>
      <c r="G18" s="4">
        <f>E18*0.35</f>
        <v>0.01785</v>
      </c>
    </row>
    <row r="19">
      <c r="A19" t="s">
        <v>66</v>
      </c>
      <c r="B19" t="s">
        <v>67</v>
      </c>
      <c r="C19" t="s">
        <v>68</v>
      </c>
      <c r="D19" s="9">
        <v>0.05</v>
      </c>
      <c r="E19" s="11">
        <f>D19*$B$2</f>
        <v>0.05</v>
      </c>
      <c r="F19" t="s">
        <v>37</v>
      </c>
      <c r="G19" s="4">
        <f>E19*9.26</f>
        <v>0.463</v>
      </c>
    </row>
    <row r="20">
      <c r="A20" t="s">
        <v>69</v>
      </c>
      <c r="B20" t="s">
        <v>70</v>
      </c>
      <c r="C20" t="s">
        <v>68</v>
      </c>
      <c r="D20" s="9">
        <v>0.1</v>
      </c>
      <c r="E20" s="11">
        <f>D20*$B$2</f>
        <v>0.1</v>
      </c>
      <c r="F20" t="s">
        <v>37</v>
      </c>
      <c r="G20" s="4">
        <f>E20*11.34</f>
        <v>1.134</v>
      </c>
    </row>
    <row r="21">
      <c r="A21" t="s">
        <v>71</v>
      </c>
      <c r="B21" t="s">
        <v>72</v>
      </c>
      <c r="C21" t="s">
        <v>73</v>
      </c>
      <c r="D21" s="9">
        <v>2.5</v>
      </c>
      <c r="E21" s="11">
        <f>D21*$B$2</f>
        <v>2.5</v>
      </c>
      <c r="F21" t="s">
        <v>37</v>
      </c>
      <c r="G21" s="4">
        <f>E21*16.71</f>
        <v>41.775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0.12</v>
      </c>
      <c r="E3" t="s">
        <v>37</v>
      </c>
      <c r="F3" t="s">
        <v>48</v>
      </c>
    </row>
    <row r="4">
      <c r="A4">
        <v>1</v>
      </c>
      <c r="B4" t="s">
        <v>83</v>
      </c>
      <c r="C4" t="s">
        <v>82</v>
      </c>
      <c r="D4" s="11">
        <v>3.5</v>
      </c>
      <c r="E4" t="s">
        <v>37</v>
      </c>
      <c r="F4" t="s">
        <v>62</v>
      </c>
    </row>
    <row r="5">
      <c r="A5">
        <v>1</v>
      </c>
      <c r="B5" t="s">
        <v>84</v>
      </c>
      <c r="C5" t="s">
        <v>82</v>
      </c>
      <c r="D5" s="11">
        <v>2.5</v>
      </c>
      <c r="E5" t="s">
        <v>37</v>
      </c>
      <c r="F5" t="s">
        <v>73</v>
      </c>
    </row>
    <row r="6">
      <c r="A6">
        <v>1</v>
      </c>
      <c r="B6" t="s">
        <v>85</v>
      </c>
      <c r="C6" t="s">
        <v>82</v>
      </c>
      <c r="D6" s="11">
        <v>2.5</v>
      </c>
      <c r="E6" t="s">
        <v>37</v>
      </c>
      <c r="F6" t="s">
        <v>51</v>
      </c>
    </row>
    <row r="7">
      <c r="A7">
        <v>1</v>
      </c>
      <c r="B7" t="s">
        <v>86</v>
      </c>
      <c r="C7" t="s">
        <v>82</v>
      </c>
      <c r="D7" s="11">
        <v>0.03</v>
      </c>
      <c r="E7" t="s">
        <v>37</v>
      </c>
      <c r="F7" t="s">
        <v>45</v>
      </c>
    </row>
    <row r="8">
      <c r="A8">
        <v>1</v>
      </c>
      <c r="B8" t="s">
        <v>87</v>
      </c>
      <c r="C8" t="s">
        <v>79</v>
      </c>
      <c r="D8" s="11">
        <v>15</v>
      </c>
      <c r="E8" t="s">
        <v>24</v>
      </c>
      <c r="F8" t="s">
        <v>88</v>
      </c>
    </row>
    <row r="9">
      <c r="A9">
        <v>2</v>
      </c>
      <c r="B9" t="s">
        <v>89</v>
      </c>
      <c r="C9" t="s">
        <v>79</v>
      </c>
      <c r="D9" s="11">
        <v>0.825</v>
      </c>
      <c r="E9" t="s">
        <v>90</v>
      </c>
      <c r="F9" t="s">
        <v>88</v>
      </c>
    </row>
    <row r="10">
      <c r="A10">
        <v>3</v>
      </c>
      <c r="B10" t="s">
        <v>91</v>
      </c>
      <c r="C10" t="s">
        <v>82</v>
      </c>
      <c r="D10" s="11">
        <v>15</v>
      </c>
      <c r="E10" t="s">
        <v>24</v>
      </c>
      <c r="F10" t="s">
        <v>33</v>
      </c>
    </row>
    <row r="11">
      <c r="A11">
        <v>1</v>
      </c>
      <c r="B11" t="s">
        <v>92</v>
      </c>
      <c r="C11" t="s">
        <v>79</v>
      </c>
      <c r="D11" s="11">
        <v>0.15</v>
      </c>
      <c r="E11" t="s">
        <v>37</v>
      </c>
      <c r="F11" t="s">
        <v>93</v>
      </c>
    </row>
    <row r="12">
      <c r="A12">
        <v>2</v>
      </c>
      <c r="B12" t="s">
        <v>94</v>
      </c>
      <c r="C12" t="s">
        <v>82</v>
      </c>
      <c r="D12" s="11">
        <v>1.5</v>
      </c>
      <c r="E12" t="s">
        <v>55</v>
      </c>
      <c r="F12" t="s">
        <v>54</v>
      </c>
    </row>
    <row r="13">
      <c r="A13">
        <v>1</v>
      </c>
      <c r="B13" t="s">
        <v>95</v>
      </c>
      <c r="C13" t="s">
        <v>82</v>
      </c>
      <c r="D13" s="11">
        <v>0.1</v>
      </c>
      <c r="E13" t="s">
        <v>37</v>
      </c>
      <c r="F13" t="s">
        <v>68</v>
      </c>
    </row>
    <row r="14">
      <c r="A14">
        <v>1</v>
      </c>
      <c r="B14" t="s">
        <v>96</v>
      </c>
      <c r="C14" t="s">
        <v>79</v>
      </c>
      <c r="D14" s="11">
        <v>0.075</v>
      </c>
      <c r="E14" t="s">
        <v>37</v>
      </c>
      <c r="F14" t="s">
        <v>93</v>
      </c>
    </row>
    <row r="15">
      <c r="A15">
        <v>2</v>
      </c>
      <c r="B15" t="s">
        <v>97</v>
      </c>
      <c r="C15" t="s">
        <v>82</v>
      </c>
      <c r="D15" s="11">
        <v>0.75</v>
      </c>
      <c r="E15" t="s">
        <v>55</v>
      </c>
      <c r="F15" t="s">
        <v>54</v>
      </c>
    </row>
    <row r="16">
      <c r="A16">
        <v>1</v>
      </c>
      <c r="B16" t="s">
        <v>98</v>
      </c>
      <c r="C16" t="s">
        <v>82</v>
      </c>
      <c r="D16" s="11">
        <v>2.8</v>
      </c>
      <c r="E16" t="s">
        <v>37</v>
      </c>
      <c r="F16" t="s">
        <v>36</v>
      </c>
    </row>
    <row r="17">
      <c r="A17">
        <v>1</v>
      </c>
      <c r="B17" t="s">
        <v>99</v>
      </c>
      <c r="C17" t="s">
        <v>79</v>
      </c>
      <c r="D17" s="11">
        <v>0.05</v>
      </c>
      <c r="E17" t="s">
        <v>37</v>
      </c>
      <c r="F17" t="s">
        <v>93</v>
      </c>
    </row>
    <row r="18">
      <c r="A18">
        <v>2</v>
      </c>
      <c r="B18" t="s">
        <v>100</v>
      </c>
      <c r="C18" t="s">
        <v>82</v>
      </c>
      <c r="D18" s="11">
        <v>1.667</v>
      </c>
      <c r="E18" t="s">
        <v>55</v>
      </c>
      <c r="F18" t="s">
        <v>54</v>
      </c>
    </row>
    <row r="19">
      <c r="A19">
        <v>1</v>
      </c>
      <c r="B19" t="s">
        <v>101</v>
      </c>
      <c r="C19" t="s">
        <v>82</v>
      </c>
      <c r="D19" s="11">
        <v>0.05</v>
      </c>
      <c r="E19" t="s">
        <v>37</v>
      </c>
      <c r="F19" t="s">
        <v>68</v>
      </c>
    </row>
    <row r="20">
      <c r="A20">
        <v>1</v>
      </c>
      <c r="B20" t="s">
        <v>102</v>
      </c>
      <c r="C20" t="s">
        <v>82</v>
      </c>
      <c r="D20" s="11">
        <v>0.045</v>
      </c>
      <c r="E20" t="s">
        <v>37</v>
      </c>
      <c r="F20" t="s">
        <v>65</v>
      </c>
    </row>
    <row r="21">
      <c r="A21">
        <v>1</v>
      </c>
      <c r="B21" t="s">
        <v>103</v>
      </c>
      <c r="C21" t="s">
        <v>82</v>
      </c>
      <c r="D21" s="11">
        <v>0.008</v>
      </c>
      <c r="E21" t="s">
        <v>37</v>
      </c>
      <c r="F21" t="s">
        <v>40</v>
      </c>
    </row>
    <row r="22">
      <c r="A22">
        <v>1</v>
      </c>
      <c r="B22" t="s">
        <v>104</v>
      </c>
      <c r="C22" t="s">
        <v>82</v>
      </c>
      <c r="D22" s="11">
        <v>0.002</v>
      </c>
      <c r="E22" t="s">
        <v>37</v>
      </c>
      <c r="F22" t="s">
        <v>40</v>
      </c>
    </row>
    <row r="23">
      <c r="A23">
        <v>1</v>
      </c>
      <c r="B23" t="s">
        <v>102</v>
      </c>
      <c r="C23" t="s">
        <v>82</v>
      </c>
      <c r="D23" s="11">
        <v>0.006</v>
      </c>
      <c r="E23" t="s">
        <v>37</v>
      </c>
      <c r="F23" t="s">
        <v>65</v>
      </c>
    </row>
    <row r="24">
      <c r="A24">
        <v>1</v>
      </c>
      <c r="B24" t="s">
        <v>103</v>
      </c>
      <c r="C24" t="s">
        <v>82</v>
      </c>
      <c r="D24" s="11">
        <v>0.003</v>
      </c>
      <c r="E24" t="s">
        <v>37</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4"/>
      <c r="F3"/>
    </row>
    <row r="4">
      <c r="A4" t="s">
        <v>2</v>
      </c>
      <c r="B4">
        <v>3</v>
      </c>
      <c r="C4"/>
      <c r="D4" t="inlineStr" s="14">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4"/>
      <c r="F4"/>
    </row>
    <row r="5">
      <c r="A5" t="s">
        <v>2</v>
      </c>
      <c r="B5">
        <v>4</v>
      </c>
      <c r="C5"/>
      <c r="D5" t="inlineStr" s="14">
        <is>
          <t>Garnir les moules — Garnir les moules avec la farce de poisson. Dans la moitié du moule, au centre de la terrine et sur toute sa longueur, disposer une lanière de filet de saumon en décor. Compléter le garnissage de la terrine. Lisser la surface de la farce.</t>
        </is>
      </c>
      <c r="E5" t="s" s="14"/>
      <c r="F5"/>
    </row>
    <row r="6">
      <c r="A6" t="s">
        <v>2</v>
      </c>
      <c r="B6">
        <v>5</v>
      </c>
      <c r="C6"/>
      <c r="D6" t="inlineStr" s="14">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4"/>
      <c r="F6"/>
    </row>
    <row r="7">
      <c r="A7" t="s">
        <v>2</v>
      </c>
      <c r="B7">
        <v>6</v>
      </c>
      <c r="C7"/>
      <c r="D7" t="s" s="14">
        <v>111</v>
      </c>
      <c r="E7" t="s" s="14"/>
      <c r="F7"/>
    </row>
    <row r="8">
      <c r="A8" t="s">
        <v>2</v>
      </c>
      <c r="B8">
        <v>7</v>
      </c>
      <c r="C8"/>
      <c r="D8" t="inlineStr" s="14">
        <is>
          <t>Dresser et servir — Trancher les terrines. Disposer une tranche de terrine de poisson par assiette. Napper le dessus de la terrine avec un peu de coulis de tomate. Décorer avec une feuille de persil plat.</t>
        </is>
      </c>
      <c r="E8" t="s" s="14"/>
      <c r="F8"/>
    </row>
    <row r="9">
      <c r="A9" t="s">
        <v>2</v>
      </c>
      <c r="B9">
        <v>8</v>
      </c>
      <c r="C9"/>
      <c r="D9" t="inlineStr" s="14">
        <is>
          <t>Suggestions — On peut disposer quelques moules, des morceaux de surimi, etc., dans la farce, lors du montage des terrines. On peut accompagner la terrine avec diverses sauces, exemple : sauce verte, andalouse, etc.</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6">
        <v>113</v>
      </c>
      <c r="B4"/>
      <c r="C4"/>
      <c r="D4"/>
    </row>
    <row r="5">
      <c r="A5" t="s" s="17">
        <v>114</v>
      </c>
      <c r="B5" t="str" s="14">
        <f>Procedure!D2</f>
        <v>Mise en place du poste de travail — Vérifier les D.L.C., peser les denrées, sélectionner le matériel nécessaire. Laver et désinfecter le matériel et le poste de travail en suivant les protocoles.</v>
      </c>
      <c r="C5"/>
      <c r="D5"/>
    </row>
    <row r="6">
      <c r="A6" t="s" s="17">
        <v>115</v>
      </c>
      <c r="B6" t="str" s="14">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11">
        <f>Besoins!E12</f>
        <v>0.12</v>
      </c>
      <c r="D7" t="str">
        <f>Besoins!F12</f>
        <v>kg</v>
      </c>
    </row>
    <row r="8">
      <c r="A8"/>
      <c r="B8" t="str">
        <f>Besoins!B8</f>
        <v>Coulis de tomate cuisinée</v>
      </c>
      <c r="C8" s="11">
        <f>Besoins!E8</f>
        <v>2.8</v>
      </c>
      <c r="D8" t="str">
        <f>Besoins!F8</f>
        <v>kg</v>
      </c>
    </row>
    <row r="9">
      <c r="A9" t="s" s="17">
        <v>116</v>
      </c>
      <c r="B9" t="str" s="14">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11">
        <f>Besoins!E12</f>
        <v>0.12</v>
      </c>
      <c r="D10" t="str">
        <f>Besoins!F12</f>
        <v>kg</v>
      </c>
    </row>
    <row r="11">
      <c r="A11"/>
      <c r="B11" t="str">
        <f>Besoins!B17</f>
        <v>SAUMON congelé (entier) vidé sauvage 2-3kg Import</v>
      </c>
      <c r="C11" s="11">
        <f>Besoins!E17</f>
        <v>3.5</v>
      </c>
      <c r="D11" t="str">
        <f>Besoins!F17</f>
        <v>kg</v>
      </c>
    </row>
    <row r="12">
      <c r="A12"/>
      <c r="B12" t="str">
        <f>Besoins!B21</f>
        <v>Filets calibrés colin lieu simple congélation</v>
      </c>
      <c r="C12" s="11">
        <f>Besoins!E21</f>
        <v>2.5</v>
      </c>
      <c r="D12" t="str">
        <f>Besoins!F21</f>
        <v>kg</v>
      </c>
    </row>
    <row r="13">
      <c r="A13"/>
      <c r="B13" t="str">
        <f>Besoins!B13</f>
        <v>Crème fraîche épaisse 30% MG</v>
      </c>
      <c r="C13" s="11">
        <f>Besoins!E13</f>
        <v>2.5</v>
      </c>
      <c r="D13" t="str">
        <f>Besoins!F13</f>
        <v>kg</v>
      </c>
    </row>
    <row r="14">
      <c r="A14"/>
      <c r="B14" t="str">
        <f>Besoins!B11</f>
        <v>Fumet de Poisson déshydraté (Knorr Professional)</v>
      </c>
      <c r="C14" s="11">
        <f>Besoins!E11</f>
        <v>0.03</v>
      </c>
      <c r="D14" t="str">
        <f>Besoins!F11</f>
        <v>kg</v>
      </c>
    </row>
    <row r="15">
      <c r="A15"/>
      <c r="B15" t="s">
        <v>117</v>
      </c>
      <c r="C15" s="11">
        <f>'Besoins'!$B$2*0.15</f>
        <v>0.15</v>
      </c>
      <c r="D15" t="s">
        <v>37</v>
      </c>
    </row>
    <row r="16">
      <c r="A16"/>
      <c r="B16" t="str">
        <f>Besoins!B20</f>
        <v>Ciboulette ciselée IQF</v>
      </c>
      <c r="C16" s="11">
        <f>Besoins!E20</f>
        <v>0.1</v>
      </c>
      <c r="D16" t="str">
        <f>Besoins!F20</f>
        <v>kg</v>
      </c>
    </row>
    <row r="17">
      <c r="A17"/>
      <c r="B17" t="s">
        <v>118</v>
      </c>
      <c r="C17" s="11">
        <f>'Besoins'!$B$2*0.075</f>
        <v>0.075</v>
      </c>
      <c r="D17" t="s">
        <v>37</v>
      </c>
    </row>
    <row r="18">
      <c r="A18"/>
      <c r="B18" t="str">
        <f>Besoins!B8</f>
        <v>Coulis de tomate cuisinée</v>
      </c>
      <c r="C18" s="11">
        <f>Besoins!E8</f>
        <v>2.8</v>
      </c>
      <c r="D18" t="str">
        <f>Besoins!F8</f>
        <v>kg</v>
      </c>
    </row>
    <row r="19">
      <c r="A19"/>
      <c r="B19" t="s">
        <v>119</v>
      </c>
      <c r="C19" s="11">
        <f>'Besoins'!$B$2*0.05</f>
        <v>0.05</v>
      </c>
      <c r="D19" t="s">
        <v>37</v>
      </c>
    </row>
    <row r="20">
      <c r="A20"/>
      <c r="B20" t="str">
        <f>Besoins!B19</f>
        <v>Ail haché IQF</v>
      </c>
      <c r="C20" s="11">
        <f>Besoins!E19</f>
        <v>0.05</v>
      </c>
      <c r="D20" t="str">
        <f>Besoins!F19</f>
        <v>kg</v>
      </c>
    </row>
    <row r="21">
      <c r="A21"/>
      <c r="B21" t="s">
        <v>120</v>
      </c>
      <c r="C21" s="11">
        <f>'Besoins'!$B$2*0.045</f>
        <v>0.045</v>
      </c>
      <c r="D21" t="s">
        <v>37</v>
      </c>
    </row>
    <row r="22">
      <c r="A22"/>
      <c r="B22" t="s">
        <v>121</v>
      </c>
      <c r="C22" s="11">
        <f>'Besoins'!$B$2*0.008</f>
        <v>0.008</v>
      </c>
      <c r="D22" t="s">
        <v>37</v>
      </c>
    </row>
    <row r="23">
      <c r="A23"/>
      <c r="B23" t="str">
        <f>Besoins!B9</f>
        <v>Piment de Cayenne</v>
      </c>
      <c r="C23" s="11">
        <f>Besoins!E9</f>
        <v>0.002</v>
      </c>
      <c r="D23" t="str">
        <f>Besoins!F9</f>
        <v>kg</v>
      </c>
    </row>
    <row r="24">
      <c r="A24"/>
      <c r="B24" t="s">
        <v>120</v>
      </c>
      <c r="C24" s="11">
        <f>'Besoins'!$B$2*0.006</f>
        <v>0.006</v>
      </c>
      <c r="D24" t="s">
        <v>37</v>
      </c>
    </row>
    <row r="25">
      <c r="A25"/>
      <c r="B25" t="s">
        <v>121</v>
      </c>
      <c r="C25" s="11">
        <f>'Besoins'!$B$2*0.003</f>
        <v>0.003</v>
      </c>
      <c r="D25" t="s">
        <v>37</v>
      </c>
    </row>
    <row r="26">
      <c r="A26"/>
      <c r="B26" t="s">
        <v>122</v>
      </c>
      <c r="C26" s="11">
        <f>'Besoins'!$B$2*15</f>
        <v>15</v>
      </c>
      <c r="D26" t="s">
        <v>24</v>
      </c>
    </row>
    <row r="27">
      <c r="A27" t="s" s="17">
        <v>123</v>
      </c>
      <c r="B27" t="str" s="14">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7">
        <v>124</v>
      </c>
      <c r="B28" t="str" s="14">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7">
        <v>125</v>
      </c>
      <c r="B29" t="str" s="14">
        <f>Procedure!D7</f>
        <v>Assaisonner le coulis de tomate — Dans une calotte, mixer le coulis de tomate, l'ail haché, le basilic, le sel fin et le poivre. Réserver au froid.</v>
      </c>
      <c r="C29"/>
      <c r="D29"/>
    </row>
    <row r="30">
      <c r="A30"/>
      <c r="B30" t="s">
        <v>119</v>
      </c>
      <c r="C30" s="11">
        <f>'Besoins'!$B$2*0.05</f>
        <v>0.05</v>
      </c>
      <c r="D30" t="s">
        <v>37</v>
      </c>
    </row>
    <row r="31">
      <c r="A31"/>
      <c r="B31" t="str">
        <f>Besoins!B8</f>
        <v>Coulis de tomate cuisinée</v>
      </c>
      <c r="C31" s="11">
        <f>Besoins!E8</f>
        <v>2.8</v>
      </c>
      <c r="D31" t="str">
        <f>Besoins!F8</f>
        <v>kg</v>
      </c>
    </row>
    <row r="32">
      <c r="A32"/>
      <c r="B32" t="str">
        <f>Besoins!B19</f>
        <v>Ail haché IQF</v>
      </c>
      <c r="C32" s="11">
        <f>Besoins!E19</f>
        <v>0.05</v>
      </c>
      <c r="D32" t="str">
        <f>Besoins!F19</f>
        <v>kg</v>
      </c>
    </row>
    <row r="33">
      <c r="A33" t="s" s="17">
        <v>126</v>
      </c>
      <c r="B33" t="str" s="14">
        <f>Procedure!D8</f>
        <v>Dresser et servir — Trancher les terrines. Disposer une tranche de terrine de poisson par assiette. Napper le dessus de la terrine avec un peu de coulis de tomate. Décorer avec une feuille de persil plat.</v>
      </c>
      <c r="C33"/>
      <c r="D33"/>
    </row>
    <row r="34">
      <c r="A34" t="s" s="17">
        <v>127</v>
      </c>
      <c r="B34" t="str" s="14">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8">
        <v>21</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2026-09-15T22:22:43Z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2026-09-15T22:22:43Z</dcterms:modified>
  <cp:revision>1</cp:revision>
</cp:coreProperties>
</file>