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<sst xmlns="http://schemas.openxmlformats.org/spreadsheetml/2006/main" count="124" uniqueCount="124">
  <si>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</si>
  <si>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</si>
  <si>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SAINT-HONORé</t>
  </si>
  <si>
    <t>Code</t>
  </si>
  <si>
    <t>00001034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</si>
  <si>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</si>
  <si>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</si>
  <si>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</si>
  <si>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</si>
  <si>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</si>
  <si>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</si>
  <si>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</si>
  <si>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</si>
  <si>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</si>
  <si>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</si>
  <si>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</si>
  <si>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</si>
  <si>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</si>
  <si>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</si>
  <si>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</si>
  <si>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</si>
  <si>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</si>
  <si>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</si>
  <si>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</si>
  <si>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</si>
  <si>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</si>
  <si>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</si>
  <si>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</si>
  <si>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</si>
  <si>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</si>
  <si>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</si>
  <si>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</si>
  <si>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</si>
  <si>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</si>
  <si>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</si>
  <si>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</si>
  <si>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</si>
  <si>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</si>
  <si>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</si>
  <si>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</si>
  <si>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</si>
  <si>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</si>
  <si>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</si>
  <si>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</si>
  <si>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</si>
  <si>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</si>
  <si>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</si>
  <si>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</si>
  <si>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</si>
  <si>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</si>
  <si>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</si>
  <si>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</si>
  <si>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</si>
  <si>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</si>
  <si>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</si>
  <si>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</si>
  <si>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</si>
  <si>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</si>
  <si>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</si>
  <si>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</si>
  <si>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</si>
  <si>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</si>
  <si>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</si>
  <si>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</si>
  <si>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</si>
  <si>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</si>
  <si>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</si>
  <si>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</si>
  <si>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</si>
  <si>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</si>
  <si>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</si>
  <si>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</si>
  <si>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</si>
  <si>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</si>
  <si>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</si>
  <si>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</si>
  <si>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</si>
  <si>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</si>
  <si>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</si>
  <si>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</si>
  <si>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</si>
  <si>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</si>
  <si>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</si>
  <si>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</si>
  <si>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</si>
  <si>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</si>
  <si>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</si>
  <si>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</si>
  <si>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</si>
  <si>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</si>
  <si>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</si>
  <si>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</si>
  <si>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</si>
  <si>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</si>
  <si>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</si>
  <si>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</si>
  <si>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</si>
  <si>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</si>
  <si>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</si>
  <si>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</si>
  <si>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</si>
  <si>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</si>
  <si>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</si>
  <si>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</si>
  <si>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</si>
  <si>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</si>
  <si>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</si>
  <si>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</si>
  <si>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</si>
  <si>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</si>
  <si>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</si>
  <si>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SAINT-HONORé</t>
  </si>
  <si>
    <t>SAINT-HONORé  00001034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</si>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</sst>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4.995445152</v>
      </c>
    </row>
    <row r="12">
      <c r="A12" t="s" s="4">
        <v>18</v>
      </c>
      <c r="B12" s="5">
        <v>4.995445152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4.995445152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E7*0.022064</f>
        <v>0.001765</v>
      </c>
    </row>
    <row r="8">
      <c r="A8" t="s" s="3">
        <v>37</v>
      </c>
      <c r="B8" t="s">
        <v>38</v>
      </c>
      <c r="C8" t="s">
        <v>39</v>
      </c>
      <c r="D8" s="10">
        <v>0.06</v>
      </c>
      <c r="E8" s="12">
        <f>D8*$B$2</f>
        <v>0.06</v>
      </c>
      <c r="F8" t="s">
        <v>36</v>
      </c>
      <c r="G8" s="5">
        <f>E8*3.9514</f>
        <v>0.237084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E10*0.27</f>
        <v>0.54</v>
      </c>
    </row>
    <row r="11">
      <c r="A11" t="s" s="3">
        <v>46</v>
      </c>
      <c r="B11" t="s">
        <v>47</v>
      </c>
      <c r="C11" t="s">
        <v>48</v>
      </c>
      <c r="D11" s="10">
        <v>0.13</v>
      </c>
      <c r="E11" s="12">
        <f>D11*$B$2</f>
        <v>0.13</v>
      </c>
      <c r="F11" t="s">
        <v>42</v>
      </c>
      <c r="G11" s="5">
        <f>E11*0.003</f>
        <v>0.00039</v>
      </c>
    </row>
    <row r="12">
      <c r="A12" t="s" s="3">
        <v>49</v>
      </c>
      <c r="B12" t="s">
        <v>50</v>
      </c>
      <c r="C12" t="s">
        <v>48</v>
      </c>
      <c r="D12" s="10">
        <v>0.002</v>
      </c>
      <c r="E12" s="12">
        <f>D12*$B$2</f>
        <v>0.002</v>
      </c>
      <c r="F12" t="s">
        <v>36</v>
      </c>
      <c r="G12" s="5">
        <f>E12*0.186416</f>
        <v>0.000373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E13*5.6396</f>
        <v>0.28198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26</v>
      </c>
      <c r="G14" s="5">
        <f>E14*0.0632128</f>
        <v>0.015803</v>
      </c>
    </row>
    <row r="15">
      <c r="A15" t="s" s="3">
        <v>57</v>
      </c>
      <c r="B15" t="s">
        <v>58</v>
      </c>
      <c r="C15" t="s">
        <v>59</v>
      </c>
      <c r="D15" s="10">
        <v>0.124</v>
      </c>
      <c r="E15" s="12">
        <f>D15*$B$2</f>
        <v>0.124</v>
      </c>
      <c r="F15" t="s">
        <v>36</v>
      </c>
      <c r="G15" s="5">
        <f>E15*0.95</f>
        <v>0.1178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20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0.386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0.13</v>
      </c>
      <c r="E5" t="s">
        <v>42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0.002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0.004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0.06</v>
      </c>
      <c r="E8" t="s">
        <v>36</v>
      </c>
      <c r="F8" t="s">
        <v>39</v>
      </c>
    </row>
    <row r="9">
      <c r="A9">
        <v>3</v>
      </c>
      <c r="B9" t="s">
        <v>76</v>
      </c>
      <c r="C9" t="s">
        <v>72</v>
      </c>
      <c r="D9" s="12">
        <v>0.08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2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0.11</v>
      </c>
      <c r="E11" t="s">
        <v>42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2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0.25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1.62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1.5</v>
      </c>
      <c r="E15" t="s">
        <v>42</v>
      </c>
      <c r="F15" t="s">
        <v>39</v>
      </c>
    </row>
    <row r="16">
      <c r="A16">
        <v>2</v>
      </c>
      <c r="B16" t="s">
        <v>84</v>
      </c>
      <c r="C16" t="s">
        <v>72</v>
      </c>
      <c r="D16" s="12">
        <v>0.12</v>
      </c>
      <c r="E16" t="s">
        <v>36</v>
      </c>
      <c r="F16" t="s">
        <v>59</v>
      </c>
    </row>
    <row r="17">
      <c r="A17">
        <v>1</v>
      </c>
      <c r="B17" t="s">
        <v>85</v>
      </c>
      <c r="C17" t="s">
        <v>72</v>
      </c>
      <c r="D17" s="12">
        <v>0.05</v>
      </c>
      <c r="E17" t="s">
        <v>36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2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3</v>
      </c>
      <c r="C6" t="s">
        <v>100</v>
      </c>
      <c r="D6" t="s" s="14">
        <v>101</v>
      </c>
      <c r="E6" t="s" s="14">
        <v>102</v>
      </c>
      <c r="F6"/>
    </row>
    <row r="7">
      <c r="A7" t="s">
        <v>93</v>
      </c>
      <c r="B7">
        <v>4</v>
      </c>
      <c r="C7" t="s">
        <v>103</v>
      </c>
      <c r="D7" t="s" s="14">
        <v>104</v>
      </c>
      <c r="E7" t="s" s="14">
        <v>105</v>
      </c>
      <c r="F7"/>
    </row>
    <row r="8">
      <c r="A8" t="s">
        <v>93</v>
      </c>
      <c r="B8">
        <v>5</v>
      </c>
      <c r="C8" t="s">
        <v>106</v>
      </c>
      <c r="D8" t="s" s="14">
        <v>107</v>
      </c>
      <c r="E8" t="s" s="14">
        <v>108</v>
      </c>
      <c r="F8"/>
    </row>
    <row r="9">
      <c r="A9" t="s">
        <v>93</v>
      </c>
      <c r="B9">
        <v>6</v>
      </c>
      <c r="C9" t="s">
        <v>100</v>
      </c>
      <c r="D9" t="s" s="14">
        <v>109</v>
      </c>
      <c r="E9" t="s" s="14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111</v>
      </c>
      <c r="B1"/>
      <c r="C1"/>
      <c r="D1"/>
    </row>
    <row r="2">
      <c r="A2" t="str" s="15">
        <f>"00001034 · PAT.GATEAUX · référence : "&amp;Besoins!B3&amp;" "&amp;Besoins!C3&amp;" · multiplicateur réglable sur la feuille ""Besoins"""</f>
        <v>00001034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 t="s" s="18">
        <v>115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0.08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116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0.13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0.002</v>
      </c>
      <c r="D16" t="str">
        <f>Besoins!F12</f>
        <v>kg</v>
      </c>
    </row>
    <row r="17">
      <c r="A17"/>
      <c r="B17" t="s">
        <v>117</v>
      </c>
      <c r="C17" s="12">
        <f>'Besoins'!$B$2*0.004</f>
        <v>0.004</v>
      </c>
      <c r="D17" t="s">
        <v>36</v>
      </c>
    </row>
    <row r="18">
      <c r="A18"/>
      <c r="B18" t="str">
        <f>Besoins!B8</f>
        <v>BEURRE</v>
      </c>
      <c r="C18" s="12">
        <f>Besoins!E8</f>
        <v>0.06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121</v>
      </c>
      <c r="C25" s="12">
        <f>'Besoins'!$B$2*2</f>
        <v>2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2026-08-01T06:14:05Z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2026-08-01T06:14:05Z</dcterms:modified>
  <cp:revision>1</cp:revision>
</cp:coreProperties>
</file>