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<sst xmlns="http://schemas.openxmlformats.org/spreadsheetml/2006/main" count="162" uniqueCount="162">
  <si>
    <t>Fiche technique</t>
  </si>
  <si>
    <t>Nom</t>
  </si>
  <si>
    <t>ECLAIR CAFé</t>
  </si>
  <si>
    <t>Code</t>
  </si>
  <si>
    <t>00001008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</si>
  <si>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</si>
  <si>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</si>
  <si>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</si>
  <si>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</si>
  <si>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</si>
  <si>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</si>
  <si>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</si>
  <si>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</si>
  <si>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</si>
  <si>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</si>
  <si>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</si>
  <si>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</si>
  <si>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</si>
  <si>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</si>
  <si>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</si>
  <si>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</si>
  <si>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</si>
  <si>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</si>
  <si>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</si>
  <si>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</si>
  <si>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</si>
  <si>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</si>
  <si>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</si>
  <si>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</si>
  <si>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</si>
  <si>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</si>
  <si>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</si>
  <si>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</si>
  <si>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</si>
  <si>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</si>
  <si>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</si>
  <si>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00000014</t>
  </si>
  <si>
    <t>VANILLE (baton)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</si>
  <si>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</si>
  <si>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</si>
  <si>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</si>
  <si>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</si>
  <si>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</si>
  <si>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</si>
  <si>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</si>
  <si>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</si>
  <si>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</si>
  <si>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CAFE-INST</t>
  </si>
  <si>
    <t>Café instantané soluble</t>
  </si>
  <si>
    <t>Cafés</t>
  </si>
  <si>
    <t>CAFE-POW-PATIS</t>
  </si>
  <si>
    <t>Extrait de café pâtisserie (poudre)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</si>
  <si>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</si>
  <si>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</si>
  <si>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</si>
  <si>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</si>
  <si>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</si>
  <si>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</si>
  <si>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</si>
  <si>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</si>
  <si>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</si>
  <si>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</si>
  <si>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</si>
  <si>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</si>
  <si>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</si>
  <si>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</si>
  <si>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</si>
  <si>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</si>
  <si>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</si>
  <si>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</si>
  <si>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</si>
  <si>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</si>
  <si>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</si>
  <si>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</si>
  <si>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</si>
  <si>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Pièces individuelles</t>
  </si>
  <si>
    <t xml:space="preserve">    ↳ ECLAIR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</si>
  <si>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</si>
  <si>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</si>
  <si>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</si>
  <si>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</si>
  <si>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</si>
  <si>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</si>
  <si>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</si>
  <si>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</si>
  <si>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</si>
  <si>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</si>
  <si>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</si>
  <si>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</si>
  <si>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</si>
  <si>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Creme patissiere cafe (cahier 85)</t>
  </si>
  <si>
    <t>Crèmes et appareils</t>
  </si>
  <si>
    <t xml:space="preserve">        ↳ Creme patissiere (cahier 85)</t>
  </si>
  <si>
    <t xml:space="preserve">            ↳ LAIT</t>
  </si>
  <si>
    <t xml:space="preserve">            ↳ Sucre blanc cristal sac 25 kg</t>
  </si>
  <si>
    <t xml:space="preserve">            ↳ VANILLE (baton)</t>
  </si>
  <si>
    <t xml:space="preserve">            ↳ JAUNE D'OEUF (ML)</t>
  </si>
  <si>
    <t xml:space="preserve">                ↳ OEUF A3 (PRIX)</t>
  </si>
  <si>
    <t xml:space="preserve">            ↳ mazena</t>
  </si>
  <si>
    <t xml:space="preserve">        ↳ Café instantané soluble</t>
  </si>
  <si>
    <t xml:space="preserve">        ↳ Extrait de café pâtisserie (poudre)</t>
  </si>
  <si>
    <t xml:space="preserve">    ↳ Fondant cafe (cahier 85)</t>
  </si>
  <si>
    <t xml:space="preserve">        ↳ Fondant blanc pâtissier (glaçage)</t>
  </si>
  <si>
    <t>Recette</t>
  </si>
  <si>
    <t>#</t>
  </si>
  <si>
    <t>Verbe</t>
  </si>
  <si>
    <t>Étape</t>
  </si>
  <si>
    <t>Précision technique</t>
  </si>
  <si>
    <t>Durée</t>
  </si>
  <si>
    <t>FOURRER</t>
  </si>
  <si>
    <t>Fourrer les eclairs vides de creme patissiere cafe a la poche, par les deux extremites ou par 3 trous dessus</t>
  </si>
  <si>
    <t>Eclair bien rempli, sans exces qui ferait eclater la pate</t>
  </si>
  <si>
    <t>GLACER</t>
  </si>
  <si>
    <t>Glacer le dessus au fondant cafe tiedi a 35 degres environ</t>
  </si>
  <si>
    <t>Tremper et racler au doigt ou a la spatule pour un glacage fin et brillant</t>
  </si>
  <si>
    <t>DRESSER</t>
  </si>
  <si>
    <t>Dresser sur plaque ou plat, laisser figer le glacage avant stockage</t>
  </si>
  <si>
    <t>Enceinte refrigeree +3 degres, a consommer rapidement (creme patissiere fraiche)</t>
  </si>
  <si>
    <t>ECLAIR (VIDE)</t>
  </si>
  <si>
    <t>COUCHER</t>
  </si>
  <si>
    <t>Coucher les eclairs a la poche munie d'une douille unie n12, sur plaque beurree, en quinconce</t>
  </si>
  <si>
    <t>Pieces de 12cm de long environ, bien espacees pour la circulation de l'air chaud</t>
  </si>
  <si>
    <t>DORER</t>
  </si>
  <si>
    <t>Dorer a l'oeuf entier battu au pinceau</t>
  </si>
  <si>
    <t>Dorure legere, sans faire couler sur la plaque (bloquerait le developpement)</t>
  </si>
  <si>
    <t>ENFOURNER</t>
  </si>
  <si>
    <t>Enfourner a four chaud puis baisser progressivement la temperature</t>
  </si>
  <si>
    <t>200-220 degres au depart, 25 a 30 min, four ouvert en fin de cuisson pour le sechage -- ne jamais ouvrir le four avant la fin du developpement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</si>
  <si>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</si>
  <si>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</si>
  <si>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</si>
  <si>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</si>
  <si>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</si>
  <si>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</si>
  <si>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</si>
  <si>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</si>
  <si>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</si>
  <si>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</si>
  <si>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</si>
  <si>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</si>
  <si>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</si>
  <si>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</si>
  <si>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</si>
  <si>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</si>
  <si>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</si>
  <si>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Creme patissiere cafe (cahier 85)</t>
  </si>
  <si>
    <t>Creme patissiere (cahier 85)</t>
  </si>
  <si>
    <t>Fondant cafe (cahier 85)</t>
  </si>
  <si>
    <t>Fiche technique — ECLAIR CAFé</t>
  </si>
  <si>
    <t>ECLAIR CAFé  00001008</t>
  </si>
  <si>
    <t>1.</t>
  </si>
  <si>
    <t>2.</t>
  </si>
  <si>
    <t>3.</t>
  </si>
  <si>
    <t>↳ ECLAIR (VIDE)  00000897</t>
  </si>
  <si>
    <t>↳ PÂTE À CHOUX (B)  00000343</t>
  </si>
  <si>
    <t>4.</t>
  </si>
  <si>
    <t>5.</t>
  </si>
  <si>
    <t xml:space="preserve">    OEUF (P) (conv.)</t>
  </si>
  <si>
    <t>6.</t>
  </si>
  <si>
    <t>↳ Creme patissiere cafe (cahier 85)  PAL-CRPATCAF</t>
  </si>
  <si>
    <t>↳ Creme patissiere (cahier 85)  PAL-CRPAT</t>
  </si>
  <si>
    <t>↳ Fondant cafe (cahier 85)  PAL-FONDCAF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</si>
</sst>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0.99908488653127</v>
      </c>
    </row>
    <row r="12">
      <c r="A12" t="s" s="4">
        <v>17</v>
      </c>
      <c r="B12" s="5">
        <v>0.16651414775521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0.99908488653127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6</v>
      </c>
      <c r="C3" t="s" s="11">
        <v>25</v>
      </c>
      <c r="D3"/>
      <c r="E3"/>
      <c r="F3"/>
    </row>
    <row r="4">
      <c r="A4" t="s">
        <v>26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0.008</v>
      </c>
      <c r="E7" s="12">
        <f>D7*$B$2</f>
        <v>0.008</v>
      </c>
      <c r="F7" t="s">
        <v>35</v>
      </c>
      <c r="G7" s="5">
        <f>E7*0.022064</f>
        <v>0.000177</v>
      </c>
    </row>
    <row r="8">
      <c r="A8" t="s" s="3">
        <v>36</v>
      </c>
      <c r="B8" t="s">
        <v>37</v>
      </c>
      <c r="C8" t="s">
        <v>34</v>
      </c>
      <c r="D8" s="10">
        <v>0.058765</v>
      </c>
      <c r="E8" s="12">
        <f>D8*$B$2</f>
        <v>0.058765</v>
      </c>
      <c r="F8" t="s">
        <v>25</v>
      </c>
      <c r="G8" s="5">
        <f>E8*0.5902654668</f>
        <v>0.034687</v>
      </c>
    </row>
    <row r="9">
      <c r="A9" t="s" s="3">
        <v>38</v>
      </c>
      <c r="B9" t="s">
        <v>39</v>
      </c>
      <c r="C9" t="s">
        <v>40</v>
      </c>
      <c r="D9" s="10">
        <v>0.009353</v>
      </c>
      <c r="E9" s="12">
        <f>D9*$B$2</f>
        <v>0.009353</v>
      </c>
      <c r="F9" t="s">
        <v>35</v>
      </c>
      <c r="G9" s="5">
        <f>E9*0.7832950736</f>
        <v>0.007326</v>
      </c>
    </row>
    <row r="10">
      <c r="A10" t="s" s="3">
        <v>41</v>
      </c>
      <c r="B10" t="s">
        <v>42</v>
      </c>
      <c r="C10" t="s">
        <v>43</v>
      </c>
      <c r="D10" s="10">
        <v>0.006</v>
      </c>
      <c r="E10" s="12">
        <f>D10*$B$2</f>
        <v>0.006</v>
      </c>
      <c r="F10" t="s">
        <v>35</v>
      </c>
      <c r="G10" s="5">
        <f>E10*3.9514</f>
        <v>0.023708</v>
      </c>
    </row>
    <row r="11">
      <c r="A11" t="s" s="3">
        <v>44</v>
      </c>
      <c r="B11" t="s">
        <v>45</v>
      </c>
      <c r="C11" t="s">
        <v>46</v>
      </c>
      <c r="D11" s="10">
        <v>0.817647</v>
      </c>
      <c r="E11" s="12">
        <f>D11*$B$2</f>
        <v>0.817647</v>
      </c>
      <c r="F11" t="s">
        <v>25</v>
      </c>
      <c r="G11" s="5">
        <f>E11*0.2700000194</f>
        <v>0.220765</v>
      </c>
    </row>
    <row r="12">
      <c r="A12" t="s">
        <v>47</v>
      </c>
      <c r="B12" t="s">
        <v>48</v>
      </c>
      <c r="C12" t="s">
        <v>49</v>
      </c>
      <c r="D12" s="10">
        <v>0.001765</v>
      </c>
      <c r="E12" s="12">
        <f>D12*$B$2</f>
        <v>0.001765</v>
      </c>
      <c r="F12" t="s">
        <v>35</v>
      </c>
      <c r="G12" s="5">
        <f>E12*21.9963339443</f>
        <v>0.038824</v>
      </c>
    </row>
    <row r="13">
      <c r="A13" t="s">
        <v>50</v>
      </c>
      <c r="B13" t="s">
        <v>51</v>
      </c>
      <c r="C13" t="s">
        <v>49</v>
      </c>
      <c r="D13" s="10">
        <v>0.006265</v>
      </c>
      <c r="E13" s="12">
        <f>D13*$B$2</f>
        <v>0.006265</v>
      </c>
      <c r="F13" t="s">
        <v>35</v>
      </c>
      <c r="G13" s="5">
        <f>E13*34.9983568847</f>
        <v>0.219265</v>
      </c>
    </row>
    <row r="14">
      <c r="A14" t="s" s="3">
        <v>52</v>
      </c>
      <c r="B14" t="s">
        <v>53</v>
      </c>
      <c r="C14" t="s">
        <v>54</v>
      </c>
      <c r="D14" s="10">
        <v>0.013</v>
      </c>
      <c r="E14" s="12">
        <f>D14*$B$2</f>
        <v>0.013</v>
      </c>
      <c r="F14" t="s">
        <v>55</v>
      </c>
      <c r="G14" s="5">
        <f>E14*0.003</f>
        <v>0.000039</v>
      </c>
    </row>
    <row r="15">
      <c r="A15" t="s" s="3">
        <v>56</v>
      </c>
      <c r="B15" t="s">
        <v>57</v>
      </c>
      <c r="C15" t="s">
        <v>54</v>
      </c>
      <c r="D15" s="10">
        <v>0.0002</v>
      </c>
      <c r="E15" s="12">
        <f>D15*$B$2</f>
        <v>0.0002</v>
      </c>
      <c r="F15" t="s">
        <v>35</v>
      </c>
      <c r="G15" s="5">
        <f>E15*0.186416</f>
        <v>0.000037</v>
      </c>
    </row>
    <row r="16">
      <c r="A16" t="s" s="3">
        <v>58</v>
      </c>
      <c r="B16" t="s">
        <v>59</v>
      </c>
      <c r="C16" t="s">
        <v>46</v>
      </c>
      <c r="D16" s="10">
        <v>0.117706</v>
      </c>
      <c r="E16" s="12">
        <f>D16*$B$2</f>
        <v>0.117706</v>
      </c>
      <c r="F16" t="s">
        <v>55</v>
      </c>
      <c r="G16" s="5">
        <f>E16*0.5998994004</f>
        <v>0.070612</v>
      </c>
    </row>
    <row r="17">
      <c r="A17" t="s">
        <v>60</v>
      </c>
      <c r="B17" t="s">
        <v>61</v>
      </c>
      <c r="C17" t="s">
        <v>62</v>
      </c>
      <c r="D17" s="10">
        <v>0.0855</v>
      </c>
      <c r="E17" s="12">
        <f>D17*$B$2</f>
        <v>0.0855</v>
      </c>
      <c r="F17" t="s">
        <v>35</v>
      </c>
      <c r="G17" s="5">
        <f>E17*4.2</f>
        <v>0.3591</v>
      </c>
    </row>
    <row r="18">
      <c r="A18" t="s">
        <v>63</v>
      </c>
      <c r="B18" t="s">
        <v>64</v>
      </c>
      <c r="C18" t="s">
        <v>65</v>
      </c>
      <c r="D18" s="10">
        <v>0.029471</v>
      </c>
      <c r="E18" s="12">
        <f>D18*$B$2</f>
        <v>0.029471</v>
      </c>
      <c r="F18" t="s">
        <v>35</v>
      </c>
      <c r="G18" s="5">
        <f>E18*0.8199885431</f>
        <v>0.024166</v>
      </c>
    </row>
    <row r="19">
      <c r="A19" t="s" s="3">
        <v>66</v>
      </c>
      <c r="B19" t="s">
        <v>67</v>
      </c>
      <c r="C19" t="s">
        <v>68</v>
      </c>
      <c r="D19" s="10">
        <v>0.0004</v>
      </c>
      <c r="E19" s="12">
        <f>D19*$B$2</f>
        <v>0.0004</v>
      </c>
      <c r="F19" t="s">
        <v>35</v>
      </c>
      <c r="G19" s="5">
        <f>E19*0.95</f>
        <v>0.00038</v>
      </c>
    </row>
    <row r="20">
      <c r="A20"/>
      <c r="B20"/>
      <c r="C20"/>
      <c r="D20"/>
      <c r="E20"/>
      <c r="F20" t="s" s="4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2">
        <v>6</v>
      </c>
      <c r="E2" t="s">
        <v>25</v>
      </c>
      <c r="F2" t="s">
        <v>75</v>
      </c>
    </row>
    <row r="3">
      <c r="A3">
        <v>1</v>
      </c>
      <c r="B3" t="s">
        <v>76</v>
      </c>
      <c r="C3" t="s">
        <v>74</v>
      </c>
      <c r="D3" s="12">
        <v>6</v>
      </c>
      <c r="E3" t="s">
        <v>25</v>
      </c>
      <c r="F3" t="s">
        <v>77</v>
      </c>
    </row>
    <row r="4">
      <c r="A4">
        <v>2</v>
      </c>
      <c r="B4" t="s">
        <v>78</v>
      </c>
      <c r="C4" t="s">
        <v>74</v>
      </c>
      <c r="D4" s="12">
        <v>0.039</v>
      </c>
      <c r="E4" t="s">
        <v>35</v>
      </c>
      <c r="F4" t="s">
        <v>79</v>
      </c>
    </row>
    <row r="5">
      <c r="A5">
        <v>3</v>
      </c>
      <c r="B5" t="s">
        <v>80</v>
      </c>
      <c r="C5" t="s">
        <v>81</v>
      </c>
      <c r="D5" s="12">
        <v>0.013</v>
      </c>
      <c r="E5" t="s">
        <v>55</v>
      </c>
      <c r="F5" t="s">
        <v>54</v>
      </c>
    </row>
    <row r="6">
      <c r="A6">
        <v>3</v>
      </c>
      <c r="B6" t="s">
        <v>82</v>
      </c>
      <c r="C6" t="s">
        <v>81</v>
      </c>
      <c r="D6" s="12">
        <v>0</v>
      </c>
      <c r="E6" t="s">
        <v>35</v>
      </c>
      <c r="F6" t="s">
        <v>54</v>
      </c>
    </row>
    <row r="7">
      <c r="A7">
        <v>3</v>
      </c>
      <c r="B7" t="s">
        <v>83</v>
      </c>
      <c r="C7" t="s">
        <v>81</v>
      </c>
      <c r="D7" s="12">
        <v>0</v>
      </c>
      <c r="E7" t="s">
        <v>35</v>
      </c>
      <c r="F7" t="s">
        <v>68</v>
      </c>
    </row>
    <row r="8">
      <c r="A8">
        <v>3</v>
      </c>
      <c r="B8" t="s">
        <v>84</v>
      </c>
      <c r="C8" t="s">
        <v>81</v>
      </c>
      <c r="D8" s="12">
        <v>0.006</v>
      </c>
      <c r="E8" t="s">
        <v>35</v>
      </c>
      <c r="F8" t="s">
        <v>43</v>
      </c>
    </row>
    <row r="9">
      <c r="A9">
        <v>3</v>
      </c>
      <c r="B9" t="s">
        <v>85</v>
      </c>
      <c r="C9" t="s">
        <v>81</v>
      </c>
      <c r="D9" s="12">
        <v>0.008</v>
      </c>
      <c r="E9" t="s">
        <v>35</v>
      </c>
      <c r="F9" t="s">
        <v>34</v>
      </c>
    </row>
    <row r="10">
      <c r="A10">
        <v>3</v>
      </c>
      <c r="B10" t="s">
        <v>86</v>
      </c>
      <c r="C10" t="s">
        <v>74</v>
      </c>
      <c r="D10" s="12">
        <v>0.2</v>
      </c>
      <c r="E10" t="s">
        <v>25</v>
      </c>
      <c r="F10" t="s">
        <v>87</v>
      </c>
    </row>
    <row r="11">
      <c r="A11">
        <v>4</v>
      </c>
      <c r="B11" t="s">
        <v>88</v>
      </c>
      <c r="C11" t="s">
        <v>74</v>
      </c>
      <c r="D11" s="12">
        <v>0.011</v>
      </c>
      <c r="E11" t="s">
        <v>55</v>
      </c>
      <c r="F11" t="s">
        <v>87</v>
      </c>
    </row>
    <row r="12">
      <c r="A12">
        <v>5</v>
      </c>
      <c r="B12" t="s">
        <v>89</v>
      </c>
      <c r="C12" t="s">
        <v>81</v>
      </c>
      <c r="D12" s="12">
        <v>0.2</v>
      </c>
      <c r="E12" t="s">
        <v>25</v>
      </c>
      <c r="F12" t="s">
        <v>46</v>
      </c>
    </row>
    <row r="13">
      <c r="A13">
        <v>1</v>
      </c>
      <c r="B13" t="s">
        <v>90</v>
      </c>
      <c r="C13" t="s">
        <v>74</v>
      </c>
      <c r="D13" s="12">
        <v>0.18</v>
      </c>
      <c r="E13" t="s">
        <v>35</v>
      </c>
      <c r="F13" t="s">
        <v>91</v>
      </c>
    </row>
    <row r="14">
      <c r="A14">
        <v>2</v>
      </c>
      <c r="B14" t="s">
        <v>92</v>
      </c>
      <c r="C14" t="s">
        <v>74</v>
      </c>
      <c r="D14" s="12">
        <v>0.176</v>
      </c>
      <c r="E14" t="s">
        <v>35</v>
      </c>
      <c r="F14" t="s">
        <v>91</v>
      </c>
    </row>
    <row r="15">
      <c r="A15">
        <v>3</v>
      </c>
      <c r="B15" t="s">
        <v>93</v>
      </c>
      <c r="C15" t="s">
        <v>81</v>
      </c>
      <c r="D15" s="12">
        <v>0.118</v>
      </c>
      <c r="E15" t="s">
        <v>55</v>
      </c>
      <c r="F15" t="s">
        <v>46</v>
      </c>
    </row>
    <row r="16">
      <c r="A16">
        <v>3</v>
      </c>
      <c r="B16" t="s">
        <v>94</v>
      </c>
      <c r="C16" t="s">
        <v>81</v>
      </c>
      <c r="D16" s="12">
        <v>0.029</v>
      </c>
      <c r="E16" t="s">
        <v>35</v>
      </c>
      <c r="F16" t="s">
        <v>65</v>
      </c>
    </row>
    <row r="17">
      <c r="A17">
        <v>3</v>
      </c>
      <c r="B17" t="s">
        <v>95</v>
      </c>
      <c r="C17" t="s">
        <v>81</v>
      </c>
      <c r="D17" s="12">
        <v>0.059</v>
      </c>
      <c r="E17" t="s">
        <v>25</v>
      </c>
      <c r="F17" t="s">
        <v>34</v>
      </c>
    </row>
    <row r="18">
      <c r="A18">
        <v>3</v>
      </c>
      <c r="B18" t="s">
        <v>96</v>
      </c>
      <c r="C18" t="s">
        <v>74</v>
      </c>
      <c r="D18" s="12">
        <v>0.023</v>
      </c>
      <c r="E18" t="s">
        <v>55</v>
      </c>
      <c r="F18" t="s">
        <v>87</v>
      </c>
    </row>
    <row r="19">
      <c r="A19">
        <v>4</v>
      </c>
      <c r="B19" t="s">
        <v>97</v>
      </c>
      <c r="C19" t="s">
        <v>81</v>
      </c>
      <c r="D19" s="12">
        <v>0.618</v>
      </c>
      <c r="E19" t="s">
        <v>25</v>
      </c>
      <c r="F19" t="s">
        <v>46</v>
      </c>
    </row>
    <row r="20">
      <c r="A20">
        <v>3</v>
      </c>
      <c r="B20" t="s">
        <v>98</v>
      </c>
      <c r="C20" t="s">
        <v>81</v>
      </c>
      <c r="D20" s="12">
        <v>0.009</v>
      </c>
      <c r="E20" t="s">
        <v>35</v>
      </c>
      <c r="F20" t="s">
        <v>40</v>
      </c>
    </row>
    <row r="21">
      <c r="A21">
        <v>2</v>
      </c>
      <c r="B21" t="s">
        <v>99</v>
      </c>
      <c r="C21" t="s">
        <v>81</v>
      </c>
      <c r="D21" s="12">
        <v>0.002</v>
      </c>
      <c r="E21" t="s">
        <v>35</v>
      </c>
      <c r="F21" t="s">
        <v>49</v>
      </c>
    </row>
    <row r="22">
      <c r="A22">
        <v>2</v>
      </c>
      <c r="B22" t="s">
        <v>100</v>
      </c>
      <c r="C22" t="s">
        <v>81</v>
      </c>
      <c r="D22" s="12">
        <v>0.002</v>
      </c>
      <c r="E22" t="s">
        <v>35</v>
      </c>
      <c r="F22" t="s">
        <v>49</v>
      </c>
    </row>
    <row r="23">
      <c r="A23">
        <v>1</v>
      </c>
      <c r="B23" t="s">
        <v>101</v>
      </c>
      <c r="C23" t="s">
        <v>74</v>
      </c>
      <c r="D23" s="12">
        <v>0.09</v>
      </c>
      <c r="E23" t="s">
        <v>35</v>
      </c>
      <c r="F23" t="s">
        <v>91</v>
      </c>
    </row>
    <row r="24">
      <c r="A24">
        <v>2</v>
      </c>
      <c r="B24" t="s">
        <v>102</v>
      </c>
      <c r="C24" t="s">
        <v>81</v>
      </c>
      <c r="D24" s="12">
        <v>0.085</v>
      </c>
      <c r="E24" t="s">
        <v>35</v>
      </c>
      <c r="F24" t="s">
        <v>62</v>
      </c>
    </row>
    <row r="25">
      <c r="A25">
        <v>2</v>
      </c>
      <c r="B25" t="s">
        <v>100</v>
      </c>
      <c r="C25" t="s">
        <v>81</v>
      </c>
      <c r="D25" s="12">
        <v>0.005</v>
      </c>
      <c r="E25" t="s">
        <v>35</v>
      </c>
      <c r="F25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103</v>
      </c>
      <c r="B1" t="s" s="2">
        <v>104</v>
      </c>
      <c r="C1" t="s" s="2">
        <v>105</v>
      </c>
      <c r="D1" t="s" s="2">
        <v>106</v>
      </c>
      <c r="E1" t="s" s="2">
        <v>107</v>
      </c>
      <c r="F1" t="s" s="2">
        <v>108</v>
      </c>
    </row>
    <row r="2">
      <c r="A2" t="s">
        <v>2</v>
      </c>
      <c r="B2">
        <v>1</v>
      </c>
      <c r="C2" t="s">
        <v>109</v>
      </c>
      <c r="D2" t="s" s="14">
        <v>110</v>
      </c>
      <c r="E2" t="s" s="14">
        <v>111</v>
      </c>
      <c r="F2"/>
    </row>
    <row r="3">
      <c r="A3" t="s">
        <v>2</v>
      </c>
      <c r="B3">
        <v>2</v>
      </c>
      <c r="C3" t="s">
        <v>112</v>
      </c>
      <c r="D3" t="s" s="14">
        <v>113</v>
      </c>
      <c r="E3" t="s" s="14">
        <v>114</v>
      </c>
      <c r="F3"/>
    </row>
    <row r="4">
      <c r="A4" t="s">
        <v>2</v>
      </c>
      <c r="B4">
        <v>3</v>
      </c>
      <c r="C4" t="s">
        <v>115</v>
      </c>
      <c r="D4" t="s" s="14">
        <v>116</v>
      </c>
      <c r="E4" t="s" s="14">
        <v>117</v>
      </c>
      <c r="F4"/>
    </row>
    <row r="5">
      <c r="A5" t="s">
        <v>118</v>
      </c>
      <c r="B5">
        <v>1</v>
      </c>
      <c r="C5" t="s">
        <v>119</v>
      </c>
      <c r="D5" t="s" s="14">
        <v>120</v>
      </c>
      <c r="E5" t="s" s="14">
        <v>121</v>
      </c>
      <c r="F5"/>
    </row>
    <row r="6">
      <c r="A6" t="s">
        <v>118</v>
      </c>
      <c r="B6">
        <v>2</v>
      </c>
      <c r="C6" t="s">
        <v>122</v>
      </c>
      <c r="D6" t="s" s="14">
        <v>123</v>
      </c>
      <c r="E6" t="s" s="14">
        <v>124</v>
      </c>
      <c r="F6"/>
    </row>
    <row r="7">
      <c r="A7" t="s">
        <v>118</v>
      </c>
      <c r="B7">
        <v>3</v>
      </c>
      <c r="C7" t="s">
        <v>125</v>
      </c>
      <c r="D7" t="s" s="14">
        <v>126</v>
      </c>
      <c r="E7" t="s" s="14">
        <v>127</v>
      </c>
      <c r="F7"/>
    </row>
    <row r="8">
      <c r="A8" t="s">
        <v>128</v>
      </c>
      <c r="B8">
        <v>1</v>
      </c>
      <c r="C8" t="s">
        <v>129</v>
      </c>
      <c r="D8" t="s" s="14">
        <v>130</v>
      </c>
      <c r="E8" t="s" s="14">
        <v>131</v>
      </c>
      <c r="F8"/>
    </row>
    <row r="9">
      <c r="A9" t="s">
        <v>128</v>
      </c>
      <c r="B9">
        <v>2</v>
      </c>
      <c r="C9" t="s">
        <v>132</v>
      </c>
      <c r="D9" t="s" s="14">
        <v>133</v>
      </c>
      <c r="E9" t="s" s="14">
        <v>134</v>
      </c>
      <c r="F9"/>
    </row>
    <row r="10">
      <c r="A10" t="s">
        <v>128</v>
      </c>
      <c r="B10">
        <v>3</v>
      </c>
      <c r="C10" t="s">
        <v>135</v>
      </c>
      <c r="D10" t="s" s="14">
        <v>136</v>
      </c>
      <c r="E10" t="s" s="14">
        <v>137</v>
      </c>
      <c r="F10"/>
    </row>
    <row r="11">
      <c r="A11" t="s">
        <v>128</v>
      </c>
      <c r="B11">
        <v>4</v>
      </c>
      <c r="C11" t="s">
        <v>138</v>
      </c>
      <c r="D11" t="s" s="14">
        <v>139</v>
      </c>
      <c r="E11" t="s" s="14">
        <v>140</v>
      </c>
      <c r="F11"/>
    </row>
    <row r="12">
      <c r="A12" t="s">
        <v>128</v>
      </c>
      <c r="B12">
        <v>5</v>
      </c>
      <c r="C12" t="s">
        <v>141</v>
      </c>
      <c r="D12" t="s" s="14">
        <v>142</v>
      </c>
      <c r="E12" t="s" s="14">
        <v>143</v>
      </c>
      <c r="F12"/>
    </row>
    <row r="13">
      <c r="A13" t="s">
        <v>128</v>
      </c>
      <c r="B13">
        <v>6</v>
      </c>
      <c r="C13" t="s">
        <v>135</v>
      </c>
      <c r="D13" t="s" s="14">
        <v>144</v>
      </c>
      <c r="E13" t="s" s="14"/>
      <c r="F13"/>
    </row>
    <row r="14">
      <c r="A14" t="s">
        <v>145</v>
      </c>
      <c r="B14"/>
      <c r="C14"/>
      <c r="D14" t="inlineStr" s="14">
        <is>
          <t>Source : cahier Palika 1985-86. Ajouter le nescafe et le Trablit (extrait de cafe patisserie) directement dans la 1ere masse bouillante de la creme patissiere, puis terminer comme la creme patissiere nature.</t>
        </is>
      </c>
      <c r="E14"/>
      <c r="F14"/>
    </row>
    <row r="15">
      <c r="A15" t="s">
        <v>146</v>
      </c>
      <c r="B15"/>
      <c r="C15"/>
      <c r="D15" t="inlineStr" s="14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E15"/>
      <c r="F15"/>
    </row>
    <row r="16">
      <c r="A16" t="s">
        <v>147</v>
      </c>
      <c r="B16"/>
      <c r="C16"/>
      <c r="D16" t="inlineStr" s="14">
        <is>
          <t>Source : cahier Palika 1985-86. Le fondant est une matiere premiere du commerce (confiserie) ; on y incorpore uniquement le parfum cafe au moment du tablage/tiedissage a 35 degres environ.</t>
        </is>
      </c>
      <c r="E16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148</v>
      </c>
      <c r="B1"/>
      <c r="C1"/>
      <c r="D1"/>
    </row>
    <row r="2">
      <c r="A2" t="str" s="15">
        <f>"00001008 · PAT.INDIVIDUELS · référence : "&amp;Besoins!B3&amp;" "&amp;Besoins!C3&amp;" · multiplicateur réglable sur la feuille ""Besoins"""</f>
        <v>00001008 · PAT.INDIVIDUELS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149</v>
      </c>
      <c r="B4"/>
      <c r="C4"/>
      <c r="D4"/>
    </row>
    <row r="5">
      <c r="A5" t="s" s="17">
        <v>150</v>
      </c>
      <c r="B5" t="str" s="14">
        <f>"[FOURRER] "&amp;Procedure!D2</f>
        <v>[FOURRER] Fourrer les eclairs vides de creme patissiere cafe a la poche, par les deux extremites ou par 3 trous dessus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151</v>
      </c>
      <c r="B7" t="str" s="14">
        <f>"[GLACER] "&amp;Procedure!D3</f>
        <v>[GLACER] Glacer le dessus au fondant cafe tiedi a 35 degres environ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152</v>
      </c>
      <c r="B9" t="str" s="14">
        <f>"[DRESSER] "&amp;Procedure!D4</f>
        <v>[DRESSER] Dresser sur plaque ou plat, laisser figer le glacage avant stockage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/>
      <c r="B11"/>
      <c r="C11"/>
      <c r="D11"/>
    </row>
    <row r="12">
      <c r="A12" t="s" s="16">
        <v>153</v>
      </c>
      <c r="B12"/>
      <c r="C12"/>
      <c r="D12"/>
    </row>
    <row r="13">
      <c r="A13" t="s" s="17">
        <v>150</v>
      </c>
      <c r="B13" t="str" s="14">
        <f>"[COUCHER] "&amp;Procedure!D5</f>
        <v>[COUCHER] Coucher les eclairs a la poche munie d'une douille unie n12, sur plaque beurree, en quinconce</v>
      </c>
      <c r="C13"/>
      <c r="D13"/>
    </row>
    <row r="14">
      <c r="A14"/>
      <c r="B14" t="str" s="18">
        <f>"ℹ "&amp;Procedure!E5</f>
        <v>ℹ</v>
      </c>
      <c r="C14"/>
      <c r="D14"/>
    </row>
    <row r="15">
      <c r="A15" t="s" s="17">
        <v>151</v>
      </c>
      <c r="B15" t="str" s="14">
        <f>"[DORER] "&amp;Procedure!D6</f>
        <v>[DORER] Dorer a l'oeuf entier battu au pinceau</v>
      </c>
      <c r="C15"/>
      <c r="D15"/>
    </row>
    <row r="16">
      <c r="A16"/>
      <c r="B16" t="str" s="18">
        <f>"ℹ "&amp;Procedure!E6</f>
        <v>ℹ</v>
      </c>
      <c r="C16"/>
      <c r="D16"/>
    </row>
    <row r="17">
      <c r="A17" t="s" s="17">
        <v>152</v>
      </c>
      <c r="B17" t="str" s="14">
        <f>"[ENFOURNER] "&amp;Procedure!D7</f>
        <v>[ENFOURNER] Enfourner a four chaud puis baisser progressivement la temperature</v>
      </c>
      <c r="C17"/>
      <c r="D17"/>
    </row>
    <row r="18">
      <c r="A18"/>
      <c r="B18" t="str" s="18">
        <f>"ℹ "&amp;Procedure!E7</f>
        <v>ℹ</v>
      </c>
      <c r="C18"/>
      <c r="D18"/>
    </row>
    <row r="19">
      <c r="A19"/>
      <c r="B19"/>
      <c r="C19"/>
      <c r="D19"/>
    </row>
    <row r="20">
      <c r="A20" t="s" s="16">
        <v>154</v>
      </c>
      <c r="B20"/>
      <c r="C20"/>
      <c r="D20"/>
    </row>
    <row r="21">
      <c r="A21" t="s" s="17">
        <v>150</v>
      </c>
      <c r="B21" t="str" s="14">
        <f>"[TAMISER] "&amp;Procedure!D8</f>
        <v>[TAMISER] farine T55 avant toutes étapes</v>
      </c>
      <c r="C21"/>
      <c r="D21"/>
    </row>
    <row r="22">
      <c r="A22"/>
      <c r="B22" t="str">
        <f>Besoins!B7</f>
        <v>FARINE (FLEUR DE FROMENT)</v>
      </c>
      <c r="C22" s="12">
        <f>Besoins!E7</f>
        <v>0.008</v>
      </c>
      <c r="D22" t="str">
        <f>Besoins!F7</f>
        <v>kg</v>
      </c>
    </row>
    <row r="23">
      <c r="A23"/>
      <c r="B23" t="str" s="18">
        <f>"ℹ "&amp;Procedure!E8</f>
        <v>ℹ</v>
      </c>
      <c r="C23"/>
      <c r="D23"/>
    </row>
    <row r="24">
      <c r="A24" t="s" s="17">
        <v>151</v>
      </c>
      <c r="B24" t="str" s="14">
        <f>"[BOUILLIR] "&amp;Procedure!D9</f>
        <v>[BOUILLIR] Si bassine du bateur inox direct sur feu vif avec la feuille ou spatule</v>
      </c>
      <c r="C24"/>
      <c r="D24"/>
    </row>
    <row r="25">
      <c r="A25"/>
      <c r="B25" t="str">
        <f>Besoins!B14</f>
        <v>EAU</v>
      </c>
      <c r="C25" s="12">
        <f>Besoins!E14</f>
        <v>0.013</v>
      </c>
      <c r="D25" t="str">
        <f>Besoins!F14</f>
        <v>lt</v>
      </c>
    </row>
    <row r="26">
      <c r="A26"/>
      <c r="B26" t="str">
        <f>Besoins!B15</f>
        <v>SEL</v>
      </c>
      <c r="C26" s="12">
        <f>Besoins!E15</f>
        <v>0.0002</v>
      </c>
      <c r="D26" t="str">
        <f>Besoins!F15</f>
        <v>kg</v>
      </c>
    </row>
    <row r="27">
      <c r="A27"/>
      <c r="B27" t="str">
        <f>Besoins!B19</f>
        <v>SUCRE (S2)</v>
      </c>
      <c r="C27" s="12">
        <f>Besoins!E19</f>
        <v>0.0004</v>
      </c>
      <c r="D27" t="str">
        <f>Besoins!F19</f>
        <v>kg</v>
      </c>
    </row>
    <row r="28">
      <c r="A28"/>
      <c r="B28" t="str">
        <f>Besoins!B10</f>
        <v>BEURRE</v>
      </c>
      <c r="C28" s="12">
        <f>Besoins!E10</f>
        <v>0.006</v>
      </c>
      <c r="D28" t="str">
        <f>Besoins!F10</f>
        <v>kg</v>
      </c>
    </row>
    <row r="29">
      <c r="A29"/>
      <c r="B29" t="str" s="18">
        <f>"ℹ "&amp;Procedure!E9</f>
        <v>ℹ</v>
      </c>
      <c r="C29"/>
      <c r="D29"/>
    </row>
    <row r="30">
      <c r="A30" t="s" s="17">
        <v>152</v>
      </c>
      <c r="B30" t="str" s="14">
        <f>"[MÉLANGER] "&amp;Procedure!D10</f>
        <v>[MÉLANGER] La farine dans le liquide</v>
      </c>
      <c r="C30"/>
      <c r="D30"/>
    </row>
    <row r="31">
      <c r="A31"/>
      <c r="B31" t="str" s="18">
        <f>"ℹ "&amp;Procedure!E10</f>
        <v>ℹ</v>
      </c>
      <c r="C31"/>
      <c r="D31"/>
    </row>
    <row r="32">
      <c r="A32" t="s" s="17">
        <v>155</v>
      </c>
      <c r="B32" t="str" s="14">
        <f>"[DESSÉCHER] "&amp;Procedure!D11</f>
        <v>[DESSÉCHER] La panade à la spatule</v>
      </c>
      <c r="C32"/>
      <c r="D32"/>
    </row>
    <row r="33">
      <c r="A33"/>
      <c r="B33" t="str" s="18">
        <f>"ℹ "&amp;Procedure!E11</f>
        <v>ℹ</v>
      </c>
      <c r="C33"/>
      <c r="D33"/>
    </row>
    <row r="34">
      <c r="A34" t="s" s="17">
        <v>156</v>
      </c>
      <c r="B34" t="str" s="14">
        <f>"[INCORPORER] "&amp;Procedure!D12</f>
        <v>[INCORPORER] Les œufs entiers un à un</v>
      </c>
      <c r="C34"/>
      <c r="D34"/>
    </row>
    <row r="35">
      <c r="A35"/>
      <c r="B35" t="s">
        <v>157</v>
      </c>
      <c r="C35" s="12">
        <f>'Besoins'!$B$2*0.2</f>
        <v>0.2</v>
      </c>
      <c r="D35" t="s">
        <v>25</v>
      </c>
    </row>
    <row r="36">
      <c r="A36"/>
      <c r="B36" t="str" s="18">
        <f>"ℹ "&amp;Procedure!E12</f>
        <v>ℹ</v>
      </c>
      <c r="C36"/>
      <c r="D36"/>
    </row>
    <row r="37">
      <c r="A37" t="s" s="17">
        <v>158</v>
      </c>
      <c r="B37" t="str" s="14">
        <f>"[MÉLANGER] "&amp;Procedure!D13</f>
        <v>[MÉLANGER] Mélanger jusqu'au lissage complet et homogénéisations de la pâte , mettre de coté avec un linge humide jusqu'au dressage</v>
      </c>
      <c r="C37"/>
      <c r="D37"/>
    </row>
    <row r="38">
      <c r="A38"/>
      <c r="B38"/>
      <c r="C38"/>
      <c r="D38"/>
    </row>
    <row r="39">
      <c r="A39" t="s" s="16">
        <v>159</v>
      </c>
      <c r="B39"/>
      <c r="C39"/>
      <c r="D39"/>
    </row>
    <row r="40">
      <c r="A40"/>
      <c r="B40" t="inlineStr" s="18">
        <is>
          <t>Source : cahier Palika 1985-86. Ajouter le nescafe et le Trablit (extrait de cafe patisserie) directement dans la 1ere masse bouillante de la creme patissiere, puis terminer comme la creme patissiere nature.</t>
        </is>
      </c>
      <c r="C40"/>
      <c r="D40"/>
    </row>
    <row r="41">
      <c r="A41"/>
      <c r="B41"/>
      <c r="C41"/>
      <c r="D41"/>
    </row>
    <row r="42">
      <c r="A42" t="s" s="16">
        <v>160</v>
      </c>
      <c r="B42"/>
      <c r="C42"/>
      <c r="D42"/>
    </row>
    <row r="43">
      <c r="A43"/>
      <c r="B43" t="inlineStr" s="18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C43"/>
      <c r="D43"/>
    </row>
    <row r="44">
      <c r="A44"/>
      <c r="B44"/>
      <c r="C44"/>
      <c r="D44"/>
    </row>
    <row r="45">
      <c r="A45" t="s" s="16">
        <v>161</v>
      </c>
      <c r="B45"/>
      <c r="C45"/>
      <c r="D45"/>
    </row>
    <row r="46">
      <c r="A46"/>
      <c r="B46" t="inlineStr" s="18">
        <is>
          <t>Source : cahier Palika 1985-86. Le fondant est une matiere premiere du commerce (confiserie) ; on y incorpore uniquement le parfum cafe au moment du tablage/tiedissage a 35 degres environ.</t>
        </is>
      </c>
      <c r="C46"/>
      <c r="D46"/>
    </row>
    <row r="47">
      <c r="A47"/>
      <c r="B47"/>
      <c r="C47"/>
      <c r="D47"/>
    </row>
    <row r="48">
      <c r="A48" t="s" s="19">
        <v>22</v>
      </c>
      <c r="B48"/>
      <c r="C48"/>
      <c r="D48"/>
    </row>
  </sheetData>
  <sheetProtection sheet="1"/>
  <mergeCells count="3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B18:D18"/>
    <mergeCell ref="A20:D20"/>
    <mergeCell ref="B21:D21"/>
    <mergeCell ref="B23:D23"/>
    <mergeCell ref="B24:D24"/>
    <mergeCell ref="B29:D29"/>
    <mergeCell ref="B30:D30"/>
    <mergeCell ref="B31:D31"/>
    <mergeCell ref="B32:D32"/>
    <mergeCell ref="B33:D33"/>
    <mergeCell ref="B34:D34"/>
    <mergeCell ref="B36:D36"/>
    <mergeCell ref="B37:D37"/>
    <mergeCell ref="A39:D39"/>
    <mergeCell ref="B40:D40"/>
    <mergeCell ref="A42:D42"/>
    <mergeCell ref="B43:D43"/>
    <mergeCell ref="A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2026-09-15T14:13:44Z</dcterms:created>
  <dc:title>ECLAIR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2026-09-15T14:13:44Z</dcterms:modified>
  <cp:revision>1</cp:revision>
</cp:coreProperties>
</file>